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タイム入力" sheetId="1" r:id="rId1"/>
    <sheet name="1日目結果" sheetId="2" r:id="rId2"/>
    <sheet name="最終結果" sheetId="3" r:id="rId3"/>
  </sheets>
  <definedNames>
    <definedName name="_xlnm.Print_Area" localSheetId="1">'1日目結果'!$A$4:$K$93</definedName>
    <definedName name="_xlnm.Print_Area" localSheetId="0">'タイム入力'!$A$1:$BO$96</definedName>
    <definedName name="_xlnm.Print_Titles" localSheetId="0">'タイム入力'!$1:$8</definedName>
    <definedName name="_xlnm.Print_Area" localSheetId="2">'最終結果'!$A$4:$K$74</definedName>
  </definedNames>
  <calcPr fullCalcOnLoad="1"/>
</workbook>
</file>

<file path=xl/sharedStrings.xml><?xml version="1.0" encoding="utf-8"?>
<sst xmlns="http://schemas.openxmlformats.org/spreadsheetml/2006/main" count="998" uniqueCount="499">
  <si>
    <t xml:space="preserve">BRITISH CLASSIC MARATHON </t>
  </si>
  <si>
    <t>設定時間入力 [min]</t>
  </si>
  <si>
    <t>第１ ST</t>
  </si>
  <si>
    <t>休憩</t>
  </si>
  <si>
    <t>第２ ST</t>
  </si>
  <si>
    <t>第３ ST</t>
  </si>
  <si>
    <t>第４ ST</t>
  </si>
  <si>
    <t>第５ ST</t>
  </si>
  <si>
    <t>第６ ST</t>
  </si>
  <si>
    <t>第７ ST</t>
  </si>
  <si>
    <t>手入力</t>
  </si>
  <si>
    <t>自動集計</t>
  </si>
  <si>
    <t>1日目</t>
  </si>
  <si>
    <t>1日目計算</t>
  </si>
  <si>
    <t>2日目</t>
  </si>
  <si>
    <t>2日目計算</t>
  </si>
  <si>
    <t>ゼッケン</t>
  </si>
  <si>
    <t>車種</t>
  </si>
  <si>
    <t>出発時間</t>
  </si>
  <si>
    <t>通過時間　（リタイア：R）</t>
  </si>
  <si>
    <t>走行タイム [min]</t>
  </si>
  <si>
    <t>目標タイム差 [min]</t>
  </si>
  <si>
    <t>ポイント</t>
  </si>
  <si>
    <t>中間PT</t>
  </si>
  <si>
    <t>暫定順位</t>
  </si>
  <si>
    <t>１ST</t>
  </si>
  <si>
    <t>2ST</t>
  </si>
  <si>
    <t>3ST</t>
  </si>
  <si>
    <t>4ST</t>
  </si>
  <si>
    <t>1ST</t>
  </si>
  <si>
    <t>総合PT</t>
  </si>
  <si>
    <t>総合順位</t>
  </si>
  <si>
    <t>5ST</t>
  </si>
  <si>
    <t>6ST</t>
  </si>
  <si>
    <t>7ST</t>
  </si>
  <si>
    <t>SS</t>
  </si>
  <si>
    <t>加算ポイント</t>
  </si>
  <si>
    <t>Start</t>
  </si>
  <si>
    <t>Stop</t>
  </si>
  <si>
    <t>H</t>
  </si>
  <si>
    <t>M</t>
  </si>
  <si>
    <t>ジム</t>
  </si>
  <si>
    <t>ラゴンダ　レイピア</t>
  </si>
  <si>
    <t>8：00</t>
  </si>
  <si>
    <t>9:51</t>
  </si>
  <si>
    <t>11:09</t>
  </si>
  <si>
    <t>14：41</t>
  </si>
  <si>
    <t>16：24</t>
  </si>
  <si>
    <t xml:space="preserve"> </t>
  </si>
  <si>
    <t>8：04</t>
  </si>
  <si>
    <t>10:24</t>
  </si>
  <si>
    <t>12:53</t>
  </si>
  <si>
    <t>16:30</t>
  </si>
  <si>
    <t>オースチンセブン</t>
  </si>
  <si>
    <t>8:01</t>
  </si>
  <si>
    <t>10:12</t>
  </si>
  <si>
    <t>11:53</t>
  </si>
  <si>
    <t>15：09</t>
  </si>
  <si>
    <t>16：35</t>
  </si>
  <si>
    <t>9：00</t>
  </si>
  <si>
    <t>12:37</t>
  </si>
  <si>
    <t>15:56</t>
  </si>
  <si>
    <t>ライレーＲＭベルトーネＳＰ</t>
  </si>
  <si>
    <t>8:02</t>
  </si>
  <si>
    <t>9:40</t>
  </si>
  <si>
    <t>10:58</t>
  </si>
  <si>
    <t>14：24</t>
  </si>
  <si>
    <t>15：53</t>
  </si>
  <si>
    <t>8：21</t>
  </si>
  <si>
    <t>10:33</t>
  </si>
  <si>
    <t>12:54</t>
  </si>
  <si>
    <t>15:59</t>
  </si>
  <si>
    <t>モーリスマイナー　Ｓｒ-2</t>
  </si>
  <si>
    <t>8:03</t>
  </si>
  <si>
    <t>9:39</t>
  </si>
  <si>
    <t>10:59</t>
  </si>
  <si>
    <t>16：15</t>
  </si>
  <si>
    <t>8：03</t>
  </si>
  <si>
    <t>10:21</t>
  </si>
  <si>
    <t>12:27</t>
  </si>
  <si>
    <t>15:46</t>
  </si>
  <si>
    <t>AC エース　ブリストル</t>
  </si>
  <si>
    <t>8:04</t>
  </si>
  <si>
    <t>9:44</t>
  </si>
  <si>
    <t>10:57</t>
  </si>
  <si>
    <t>14：28</t>
  </si>
  <si>
    <t>16：19</t>
  </si>
  <si>
    <t>8：26</t>
  </si>
  <si>
    <t>10:40</t>
  </si>
  <si>
    <t>12:43</t>
  </si>
  <si>
    <t>ジャガーＸＫ150</t>
  </si>
  <si>
    <t>8:05</t>
  </si>
  <si>
    <t>9:53</t>
  </si>
  <si>
    <t>11:06</t>
  </si>
  <si>
    <t>14：40</t>
  </si>
  <si>
    <t>8：47</t>
  </si>
  <si>
    <t>11:00</t>
  </si>
  <si>
    <t>13:02</t>
  </si>
  <si>
    <t>16:10</t>
  </si>
  <si>
    <t>ＭＧ－Ａ　</t>
  </si>
  <si>
    <t>8:06</t>
  </si>
  <si>
    <t>9:54</t>
  </si>
  <si>
    <t>11:20</t>
  </si>
  <si>
    <t>14：46</t>
  </si>
  <si>
    <t>16：26</t>
  </si>
  <si>
    <t>8：24</t>
  </si>
  <si>
    <t>12:48</t>
  </si>
  <si>
    <t>16:03</t>
  </si>
  <si>
    <t>オースチン　Ａ３５</t>
  </si>
  <si>
    <t>8:07</t>
  </si>
  <si>
    <t>14：30</t>
  </si>
  <si>
    <t>8：02</t>
  </si>
  <si>
    <t>10:20</t>
  </si>
  <si>
    <t>12:36</t>
  </si>
  <si>
    <t>15:47</t>
  </si>
  <si>
    <t>ロータスエリート　Ｓｒ－１</t>
  </si>
  <si>
    <t>8:08</t>
  </si>
  <si>
    <t>8：59</t>
  </si>
  <si>
    <t>オースチンヒーレースプライトＭｋ－１</t>
  </si>
  <si>
    <t>8:09</t>
  </si>
  <si>
    <t>9:46</t>
  </si>
  <si>
    <t>11:13</t>
  </si>
  <si>
    <t>14：36</t>
  </si>
  <si>
    <t>16：06</t>
  </si>
  <si>
    <t>8：41</t>
  </si>
  <si>
    <t>11:03</t>
  </si>
  <si>
    <t>12:56</t>
  </si>
  <si>
    <t>トライアンフ　ＴＲ３-Ａ</t>
  </si>
  <si>
    <t>8:10</t>
  </si>
  <si>
    <t>10:04</t>
  </si>
  <si>
    <t>11:21</t>
  </si>
  <si>
    <t>r</t>
  </si>
  <si>
    <t>9：03</t>
  </si>
  <si>
    <t>8:11</t>
  </si>
  <si>
    <t>9:49</t>
  </si>
  <si>
    <t>11:02</t>
  </si>
  <si>
    <t>14：25</t>
  </si>
  <si>
    <t>16：10</t>
  </si>
  <si>
    <t>8：22</t>
  </si>
  <si>
    <t>10:26</t>
  </si>
  <si>
    <t>12:26</t>
  </si>
  <si>
    <t>15:38</t>
  </si>
  <si>
    <t>8:12</t>
  </si>
  <si>
    <t>11:11</t>
  </si>
  <si>
    <t>14：42</t>
  </si>
  <si>
    <t>16：21</t>
  </si>
  <si>
    <t>8：27</t>
  </si>
  <si>
    <t>10:48</t>
  </si>
  <si>
    <t>12:49</t>
  </si>
  <si>
    <t>16:06</t>
  </si>
  <si>
    <t>8:13</t>
  </si>
  <si>
    <t>11:04</t>
  </si>
  <si>
    <t>16：01</t>
  </si>
  <si>
    <t>8：25</t>
  </si>
  <si>
    <t>10:50</t>
  </si>
  <si>
    <t>12:45</t>
  </si>
  <si>
    <t>ロータスセブン　Ｓｒ－１</t>
  </si>
  <si>
    <t>8:14</t>
  </si>
  <si>
    <t>11:08</t>
  </si>
  <si>
    <t>16：28</t>
  </si>
  <si>
    <t>8：05</t>
  </si>
  <si>
    <t>10:25</t>
  </si>
  <si>
    <t>12:33</t>
  </si>
  <si>
    <t>16:04</t>
  </si>
  <si>
    <t>オースチンヒーレーセブリング　スプライト</t>
  </si>
  <si>
    <t>8:15</t>
  </si>
  <si>
    <t>9:42</t>
  </si>
  <si>
    <t>8：38</t>
  </si>
  <si>
    <t>10:51</t>
  </si>
  <si>
    <t>モーリスマイナー</t>
  </si>
  <si>
    <t>8:16</t>
  </si>
  <si>
    <t>10:08</t>
  </si>
  <si>
    <t>11:14</t>
  </si>
  <si>
    <t>14：37</t>
  </si>
  <si>
    <t>16：07</t>
  </si>
  <si>
    <t>8：56</t>
  </si>
  <si>
    <t>13:01</t>
  </si>
  <si>
    <t>16:11</t>
  </si>
  <si>
    <t>オースチンヒーレー３０００　ＭＫ－２</t>
  </si>
  <si>
    <t>8:17</t>
  </si>
  <si>
    <t>9:52</t>
  </si>
  <si>
    <t>14：26</t>
  </si>
  <si>
    <t>16：47</t>
  </si>
  <si>
    <t>8：49</t>
  </si>
  <si>
    <t>13:09</t>
  </si>
  <si>
    <t>16:14</t>
  </si>
  <si>
    <t>ロータスセブン　Ｓｒ－２</t>
  </si>
  <si>
    <t>8:18</t>
  </si>
  <si>
    <t>9:58</t>
  </si>
  <si>
    <t>11:12</t>
  </si>
  <si>
    <t>14：31</t>
  </si>
  <si>
    <t>16：04</t>
  </si>
  <si>
    <t>8：45</t>
  </si>
  <si>
    <t>11:01</t>
  </si>
  <si>
    <t>12:55</t>
  </si>
  <si>
    <t>15:55</t>
  </si>
  <si>
    <t>モーリスミニクーパーＭｋ-1</t>
  </si>
  <si>
    <t>8:19</t>
  </si>
  <si>
    <t>9:50</t>
  </si>
  <si>
    <t>8：33</t>
  </si>
  <si>
    <t>13:00</t>
  </si>
  <si>
    <t>16:05</t>
  </si>
  <si>
    <t>ＭＧミジェット　Ｍｋ－１</t>
  </si>
  <si>
    <t>8:20</t>
  </si>
  <si>
    <t>9:47</t>
  </si>
  <si>
    <t>16：22</t>
  </si>
  <si>
    <t>8：28</t>
  </si>
  <si>
    <t>10:47</t>
  </si>
  <si>
    <t>ロータスエラン　Ｓｒ－１</t>
  </si>
  <si>
    <t>8:21</t>
  </si>
  <si>
    <t>11:07</t>
  </si>
  <si>
    <t>16：20</t>
  </si>
  <si>
    <t>8：42</t>
  </si>
  <si>
    <t>13:36</t>
  </si>
  <si>
    <t>16:16</t>
  </si>
  <si>
    <t>コルチナロータス　Ｍｋ－１　Ｓｒ－１</t>
  </si>
  <si>
    <t>8:22</t>
  </si>
  <si>
    <t>14：55</t>
  </si>
  <si>
    <t>16：43</t>
  </si>
  <si>
    <t>8：10</t>
  </si>
  <si>
    <t>10:14</t>
  </si>
  <si>
    <t>12:21</t>
  </si>
  <si>
    <t>15:35</t>
  </si>
  <si>
    <t>オースチンミニクーパー1071Ｓ</t>
  </si>
  <si>
    <t>8:23</t>
  </si>
  <si>
    <t>10:05</t>
  </si>
  <si>
    <t>11:22</t>
  </si>
  <si>
    <t>14：57</t>
  </si>
  <si>
    <t>16：39</t>
  </si>
  <si>
    <t>8：06</t>
  </si>
  <si>
    <t>10:23</t>
  </si>
  <si>
    <t>トライアンフスピットファイア　４</t>
  </si>
  <si>
    <t>8:24</t>
  </si>
  <si>
    <t>16：45</t>
  </si>
  <si>
    <t>8：11</t>
  </si>
  <si>
    <t>12:34</t>
  </si>
  <si>
    <t>15:43</t>
  </si>
  <si>
    <t>8:25</t>
  </si>
  <si>
    <t>9:55</t>
  </si>
  <si>
    <t>16：00</t>
  </si>
  <si>
    <t>8：39</t>
  </si>
  <si>
    <t>12:47</t>
  </si>
  <si>
    <t>トライアンフ　ＴＲ4</t>
  </si>
  <si>
    <t>8:26</t>
  </si>
  <si>
    <t>11:16</t>
  </si>
  <si>
    <t>14：44</t>
  </si>
  <si>
    <t>16：14</t>
  </si>
  <si>
    <t>8：43</t>
  </si>
  <si>
    <t>11:10</t>
  </si>
  <si>
    <t>13:19</t>
  </si>
  <si>
    <t>16:25</t>
  </si>
  <si>
    <t>ロータスコルチナ　Ｍｋ－１　Ｓｒ－１</t>
  </si>
  <si>
    <t>8:27</t>
  </si>
  <si>
    <t>8：08</t>
  </si>
  <si>
    <t>12:29</t>
  </si>
  <si>
    <t>15:37</t>
  </si>
  <si>
    <t>ジャガー　ＸＫＥ　ＯＴＳ</t>
  </si>
  <si>
    <t>8:28</t>
  </si>
  <si>
    <t>9：04</t>
  </si>
  <si>
    <t>13:04</t>
  </si>
  <si>
    <t>16:15</t>
  </si>
  <si>
    <t>ジネッタ　Ｇ４</t>
  </si>
  <si>
    <t>8:29</t>
  </si>
  <si>
    <t>8：57</t>
  </si>
  <si>
    <t>モーリス　ミニモーク</t>
  </si>
  <si>
    <t>8:30</t>
  </si>
  <si>
    <t>11:34</t>
  </si>
  <si>
    <t>14：48</t>
  </si>
  <si>
    <t>8：51</t>
  </si>
  <si>
    <t>モーリスミニクーパー1275Ｓ</t>
  </si>
  <si>
    <t>8:31</t>
  </si>
  <si>
    <t>10:10</t>
  </si>
  <si>
    <t>14：47</t>
  </si>
  <si>
    <t>16：37</t>
  </si>
  <si>
    <t>8：16</t>
  </si>
  <si>
    <t>12:40</t>
  </si>
  <si>
    <t>15:52</t>
  </si>
  <si>
    <t>オースチン　ミニモーク</t>
  </si>
  <si>
    <t>8:32</t>
  </si>
  <si>
    <t>10:00</t>
  </si>
  <si>
    <t>14：52</t>
  </si>
  <si>
    <t>16：40</t>
  </si>
  <si>
    <t>8：40</t>
  </si>
  <si>
    <t>12:35</t>
  </si>
  <si>
    <t>モーリスミニクーパー１071Ｓ</t>
  </si>
  <si>
    <t>8:33</t>
  </si>
  <si>
    <t>14：32</t>
  </si>
  <si>
    <t>16：13</t>
  </si>
  <si>
    <t>8：34</t>
  </si>
  <si>
    <t>8:34</t>
  </si>
  <si>
    <t>9：06</t>
  </si>
  <si>
    <t>ロータス　２３Ｂ</t>
  </si>
  <si>
    <t>8:35</t>
  </si>
  <si>
    <t>8：55</t>
  </si>
  <si>
    <t>8:36</t>
  </si>
  <si>
    <t>10:11</t>
  </si>
  <si>
    <t>11:36</t>
  </si>
  <si>
    <t>15：15</t>
  </si>
  <si>
    <t>17：06</t>
  </si>
  <si>
    <t>8：29</t>
  </si>
  <si>
    <t>13:13</t>
  </si>
  <si>
    <t>ロータス　エラン</t>
  </si>
  <si>
    <t>8:37</t>
  </si>
  <si>
    <t>10:07</t>
  </si>
  <si>
    <t>11:26</t>
  </si>
  <si>
    <t>10:15</t>
  </si>
  <si>
    <t>12:25</t>
  </si>
  <si>
    <t>オースチンミニクーパー９７０Ｓ</t>
  </si>
  <si>
    <t>8:38</t>
  </si>
  <si>
    <t>10:01</t>
  </si>
  <si>
    <t>11:19</t>
  </si>
  <si>
    <t>16：17</t>
  </si>
  <si>
    <t>8：32</t>
  </si>
  <si>
    <t>10:45</t>
  </si>
  <si>
    <t>12:58</t>
  </si>
  <si>
    <t>16:18</t>
  </si>
  <si>
    <t>8:39</t>
  </si>
  <si>
    <t>11:25</t>
  </si>
  <si>
    <t>14：58</t>
  </si>
  <si>
    <t>8：01</t>
  </si>
  <si>
    <t>ＭＧ－Ｂ　Ｍｋ－１</t>
  </si>
  <si>
    <t>8:40</t>
  </si>
  <si>
    <t>10:06</t>
  </si>
  <si>
    <t>8：18</t>
  </si>
  <si>
    <t>12:32</t>
  </si>
  <si>
    <t>8:41</t>
  </si>
  <si>
    <t>9：07</t>
  </si>
  <si>
    <t>8:42</t>
  </si>
  <si>
    <t>8：54</t>
  </si>
  <si>
    <t>ロータスコルチナ　Ｍｋ－1　Ｓｒ－2</t>
  </si>
  <si>
    <t>8:43</t>
  </si>
  <si>
    <t>8：58</t>
  </si>
  <si>
    <t>オースチンミニクーパー1275Ｓ</t>
  </si>
  <si>
    <t>8:44</t>
  </si>
  <si>
    <t>9：08</t>
  </si>
  <si>
    <t>トライアンフ　ビテス６</t>
  </si>
  <si>
    <t>8:45</t>
  </si>
  <si>
    <t>10:18</t>
  </si>
  <si>
    <t>11:35</t>
  </si>
  <si>
    <t>15：29</t>
  </si>
  <si>
    <t>9：02</t>
  </si>
  <si>
    <t>11:18</t>
  </si>
  <si>
    <t>13:26</t>
  </si>
  <si>
    <t>16:31</t>
  </si>
  <si>
    <t>ライレーエルフ　Ｍｋ－２</t>
  </si>
  <si>
    <t>8:46</t>
  </si>
  <si>
    <t>11:31</t>
  </si>
  <si>
    <t>16：42</t>
  </si>
  <si>
    <t>8：09</t>
  </si>
  <si>
    <t>10:30</t>
  </si>
  <si>
    <t>モーリス　ミニトラベラー</t>
  </si>
  <si>
    <t>8:47</t>
  </si>
  <si>
    <t>10:19</t>
  </si>
  <si>
    <t>15：10</t>
  </si>
  <si>
    <t>8：44</t>
  </si>
  <si>
    <t>15:30</t>
  </si>
  <si>
    <t>ロータスエラン　Ｓｒ－３　ＤＨＣ</t>
  </si>
  <si>
    <t>8:48</t>
  </si>
  <si>
    <t>10:43</t>
  </si>
  <si>
    <t>11:58</t>
  </si>
  <si>
    <t>15：25</t>
  </si>
  <si>
    <t>17：14</t>
  </si>
  <si>
    <t>8：37</t>
  </si>
  <si>
    <t>13:35</t>
  </si>
  <si>
    <t>16:28</t>
  </si>
  <si>
    <t>ロータスエラン　Ｓｒ－３</t>
  </si>
  <si>
    <t>8:49</t>
  </si>
  <si>
    <t>10:31</t>
  </si>
  <si>
    <t>11:57</t>
  </si>
  <si>
    <t>15：18</t>
  </si>
  <si>
    <t>17：05</t>
  </si>
  <si>
    <t>8：31</t>
  </si>
  <si>
    <t>10:46</t>
  </si>
  <si>
    <t>15:54</t>
  </si>
  <si>
    <t>ジネッタ　Ｇ１２</t>
  </si>
  <si>
    <t>8:50</t>
  </si>
  <si>
    <t>10:32</t>
  </si>
  <si>
    <t>11:46</t>
  </si>
  <si>
    <t>15：36</t>
  </si>
  <si>
    <t>17：07</t>
  </si>
  <si>
    <t>8：53</t>
  </si>
  <si>
    <t>16:12</t>
  </si>
  <si>
    <t>8:51</t>
  </si>
  <si>
    <t>10:34</t>
  </si>
  <si>
    <t>12:01</t>
  </si>
  <si>
    <t>15：22</t>
  </si>
  <si>
    <t>17：11</t>
  </si>
  <si>
    <t>8：35</t>
  </si>
  <si>
    <t>10:49</t>
  </si>
  <si>
    <t>12:38</t>
  </si>
  <si>
    <t>15:44</t>
  </si>
  <si>
    <t>マーコス　１６００ＧＴ</t>
  </si>
  <si>
    <t>8:52</t>
  </si>
  <si>
    <t>11:45</t>
  </si>
  <si>
    <t>17：03</t>
  </si>
  <si>
    <t>8：23</t>
  </si>
  <si>
    <t>ロータス　ヨーロッパ　Ｓｒ-1</t>
  </si>
  <si>
    <t>8:53</t>
  </si>
  <si>
    <t>9：05</t>
  </si>
  <si>
    <t>ＭＧ－Ｂ　ＧＴ</t>
  </si>
  <si>
    <t>8:54</t>
  </si>
  <si>
    <t>11:42</t>
  </si>
  <si>
    <t>16：51</t>
  </si>
  <si>
    <t>8：12</t>
  </si>
  <si>
    <t>オースチンヒーレーレンハムクーペ</t>
  </si>
  <si>
    <t>8:55</t>
  </si>
  <si>
    <t>10:27</t>
  </si>
  <si>
    <t>11:43</t>
  </si>
  <si>
    <t>15：19</t>
  </si>
  <si>
    <t>16：52</t>
  </si>
  <si>
    <t>8：19</t>
  </si>
  <si>
    <t>12:44</t>
  </si>
  <si>
    <t>8:56</t>
  </si>
  <si>
    <t>10:41</t>
  </si>
  <si>
    <t>11:55</t>
  </si>
  <si>
    <t>16：46</t>
  </si>
  <si>
    <t>8：50</t>
  </si>
  <si>
    <t>10:55</t>
  </si>
  <si>
    <t>12:51</t>
  </si>
  <si>
    <t>16:17</t>
  </si>
  <si>
    <t>ハートウェル　インプ</t>
  </si>
  <si>
    <t>8:57</t>
  </si>
  <si>
    <t>9:48</t>
  </si>
  <si>
    <t>8：52</t>
  </si>
  <si>
    <t>13:32</t>
  </si>
  <si>
    <t>16:42</t>
  </si>
  <si>
    <t>オースチンヒーレースプライトＭｋ－４</t>
  </si>
  <si>
    <t>8:58</t>
  </si>
  <si>
    <t>11:52</t>
  </si>
  <si>
    <t>15：24</t>
  </si>
  <si>
    <t>17：20</t>
  </si>
  <si>
    <t>8：13</t>
  </si>
  <si>
    <t>16:02</t>
  </si>
  <si>
    <t>フォードコルチナロータス　Ｍｋ－２　</t>
  </si>
  <si>
    <t>8:59</t>
  </si>
  <si>
    <t>11:49</t>
  </si>
  <si>
    <t>15：21</t>
  </si>
  <si>
    <t>8：07</t>
  </si>
  <si>
    <t>15:25</t>
  </si>
  <si>
    <t>ＭＧ-Ｃ</t>
  </si>
  <si>
    <t>9:00</t>
  </si>
  <si>
    <t>11:47</t>
  </si>
  <si>
    <t>15：23</t>
  </si>
  <si>
    <t>16：56</t>
  </si>
  <si>
    <t>8：17</t>
  </si>
  <si>
    <t>10:28</t>
  </si>
  <si>
    <t>ＭＧ１３００　Ｍｋ－２</t>
  </si>
  <si>
    <t>9:01</t>
  </si>
  <si>
    <t>9：01</t>
  </si>
  <si>
    <t>ロータスセブン　Ｓｒ－３</t>
  </si>
  <si>
    <t>9:02</t>
  </si>
  <si>
    <t>12:02</t>
  </si>
  <si>
    <t>15：32</t>
  </si>
  <si>
    <t>8：46</t>
  </si>
  <si>
    <t>13:44</t>
  </si>
  <si>
    <t>16:53</t>
  </si>
  <si>
    <t>ＢＬ　ミニクーパー1275Ｓ　Ｍｋ-3</t>
  </si>
  <si>
    <t>9:03</t>
  </si>
  <si>
    <t>11:59</t>
  </si>
  <si>
    <t>15：20</t>
  </si>
  <si>
    <t>17：04</t>
  </si>
  <si>
    <t>8：30</t>
  </si>
  <si>
    <t>15:58</t>
  </si>
  <si>
    <t>トライアンフ　ＧＴ６</t>
  </si>
  <si>
    <t>9:05</t>
  </si>
  <si>
    <t>10:37</t>
  </si>
  <si>
    <t>15：28</t>
  </si>
  <si>
    <t>17：01</t>
  </si>
  <si>
    <t>8：36</t>
  </si>
  <si>
    <t>ロータスエラン　スプリント</t>
  </si>
  <si>
    <t>10:42</t>
  </si>
  <si>
    <t>12:00</t>
  </si>
  <si>
    <t>17：28</t>
  </si>
  <si>
    <t>8：14</t>
  </si>
  <si>
    <t>15:41</t>
  </si>
  <si>
    <t>ＢＬ　ミニクーパーＳ</t>
  </si>
  <si>
    <t>9:06</t>
  </si>
  <si>
    <t>12:16</t>
  </si>
  <si>
    <t>15：43</t>
  </si>
  <si>
    <t>17：35</t>
  </si>
  <si>
    <t>8：15</t>
  </si>
  <si>
    <t>マーコスミニＧＴ　Ｍｋ－４</t>
  </si>
  <si>
    <t>9:07</t>
  </si>
  <si>
    <t>17：02</t>
  </si>
  <si>
    <t>8：20</t>
  </si>
  <si>
    <t>12:41</t>
  </si>
  <si>
    <t>ＭＧミジェット　Ｍｋ－３</t>
  </si>
  <si>
    <t>9:08</t>
  </si>
  <si>
    <t>11:51</t>
  </si>
  <si>
    <t>17：15</t>
  </si>
  <si>
    <t>8：48</t>
  </si>
  <si>
    <t>14:05</t>
  </si>
  <si>
    <t>17:03</t>
  </si>
  <si>
    <t>追加する場合、ここを選択してメニュー[挿入]→[行]を選択。　最後のゼッケンの行を全て選択してメニュー[編集]→[コピー]、挿入したい行を全て選択して[編集]→[貼り付け]。</t>
  </si>
  <si>
    <t>BRITISH CLASSIC MARATHON 2011  ～前日RESULT～</t>
  </si>
  <si>
    <t>SS/ジム</t>
  </si>
  <si>
    <t>合計PT</t>
  </si>
  <si>
    <t>BRITISH CLASSIC MARATHON 2011   RESULT</t>
  </si>
  <si>
    <t>前日順位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</si>
</sst>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_ "/>
    <numFmt numFmtId="166" formatCode="@"/>
  </numFmts>
  <fonts count="17">
    <font>
      <sz val="11"/>
      <name val="ＭＳ Ｐゴシック"/>
      <family val="3"/>
    </font>
    <font>
      <sz val="10"/>
      <name val="Arial"/>
      <family val="0"/>
    </font>
    <font>
      <sz val="12"/>
      <name val="MS UI Gothic"/>
      <family val="3"/>
    </font>
    <font>
      <b/>
      <i/>
      <sz val="12"/>
      <color indexed="12"/>
      <name val="Arial"/>
      <family val="2"/>
    </font>
    <font>
      <b/>
      <sz val="12"/>
      <name val="MS UI Gothic"/>
      <family val="3"/>
    </font>
    <font>
      <sz val="10"/>
      <name val="MS UI Gothic"/>
      <family val="3"/>
    </font>
    <font>
      <sz val="10"/>
      <color indexed="23"/>
      <name val="MS UI Gothic"/>
      <family val="3"/>
    </font>
    <font>
      <sz val="10"/>
      <color indexed="55"/>
      <name val="MS UI Gothic"/>
      <family val="3"/>
    </font>
    <font>
      <b/>
      <sz val="11"/>
      <name val="MS UI Gothic"/>
      <family val="3"/>
    </font>
    <font>
      <b/>
      <sz val="11"/>
      <color indexed="12"/>
      <name val="MS UI Gothic"/>
      <family val="3"/>
    </font>
    <font>
      <b/>
      <sz val="12"/>
      <color indexed="12"/>
      <name val="MS UI Gothic"/>
      <family val="3"/>
    </font>
    <font>
      <b/>
      <sz val="10"/>
      <color indexed="12"/>
      <name val="MS UI Gothic"/>
      <family val="3"/>
    </font>
    <font>
      <b/>
      <sz val="9"/>
      <color indexed="8"/>
      <name val="ＭＳ Ｐゴシック"/>
      <family val="3"/>
    </font>
    <font>
      <sz val="14"/>
      <name val="MS UI Gothic"/>
      <family val="3"/>
    </font>
    <font>
      <b/>
      <sz val="14"/>
      <name val="MS UI Gothic"/>
      <family val="3"/>
    </font>
    <font>
      <b/>
      <sz val="14"/>
      <color indexed="12"/>
      <name val="MS UI Gothic"/>
      <family val="3"/>
    </font>
    <font>
      <sz val="9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9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center" vertical="center" shrinkToFit="1"/>
    </xf>
    <xf numFmtId="164" fontId="4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5" fontId="2" fillId="2" borderId="4" xfId="0" applyNumberFormat="1" applyFont="1" applyFill="1" applyBorder="1" applyAlignment="1">
      <alignment horizontal="center" vertical="center"/>
    </xf>
    <xf numFmtId="164" fontId="2" fillId="2" borderId="5" xfId="0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164" fontId="5" fillId="2" borderId="0" xfId="0" applyFont="1" applyFill="1" applyAlignment="1">
      <alignment vertical="center"/>
    </xf>
    <xf numFmtId="164" fontId="5" fillId="0" borderId="0" xfId="0" applyFont="1" applyAlignment="1">
      <alignment horizontal="left" vertical="center"/>
    </xf>
    <xf numFmtId="165" fontId="2" fillId="0" borderId="0" xfId="0" applyNumberFormat="1" applyFont="1" applyBorder="1" applyAlignment="1">
      <alignment horizontal="center" vertical="center"/>
    </xf>
    <xf numFmtId="164" fontId="5" fillId="3" borderId="0" xfId="0" applyFont="1" applyFill="1" applyAlignment="1">
      <alignment vertical="center"/>
    </xf>
    <xf numFmtId="164" fontId="6" fillId="3" borderId="0" xfId="0" applyFont="1" applyFill="1" applyBorder="1" applyAlignment="1">
      <alignment horizontal="center" vertical="center"/>
    </xf>
    <xf numFmtId="164" fontId="2" fillId="0" borderId="5" xfId="0" applyFont="1" applyBorder="1" applyAlignment="1">
      <alignment horizontal="center" vertical="center" shrinkToFit="1"/>
    </xf>
    <xf numFmtId="164" fontId="2" fillId="2" borderId="6" xfId="0" applyFont="1" applyFill="1" applyBorder="1" applyAlignment="1">
      <alignment horizontal="center" vertical="center" shrinkToFit="1"/>
    </xf>
    <xf numFmtId="164" fontId="2" fillId="2" borderId="7" xfId="0" applyFont="1" applyFill="1" applyBorder="1" applyAlignment="1">
      <alignment horizontal="center" vertical="center" shrinkToFit="1"/>
    </xf>
    <xf numFmtId="164" fontId="2" fillId="3" borderId="8" xfId="0" applyFont="1" applyFill="1" applyBorder="1" applyAlignment="1">
      <alignment horizontal="center" vertical="center" shrinkToFit="1"/>
    </xf>
    <xf numFmtId="164" fontId="2" fillId="3" borderId="9" xfId="0" applyFont="1" applyFill="1" applyBorder="1" applyAlignment="1">
      <alignment horizontal="center" vertical="center" shrinkToFit="1"/>
    </xf>
    <xf numFmtId="164" fontId="2" fillId="3" borderId="10" xfId="0" applyFont="1" applyFill="1" applyBorder="1" applyAlignment="1">
      <alignment horizontal="center" vertical="center" shrinkToFit="1"/>
    </xf>
    <xf numFmtId="164" fontId="4" fillId="3" borderId="11" xfId="0" applyFont="1" applyFill="1" applyBorder="1" applyAlignment="1">
      <alignment horizontal="center" vertical="center" shrinkToFit="1"/>
    </xf>
    <xf numFmtId="164" fontId="4" fillId="3" borderId="12" xfId="0" applyFont="1" applyFill="1" applyBorder="1" applyAlignment="1">
      <alignment horizontal="center" vertical="center" shrinkToFit="1"/>
    </xf>
    <xf numFmtId="164" fontId="7" fillId="3" borderId="0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shrinkToFit="1"/>
    </xf>
    <xf numFmtId="164" fontId="2" fillId="2" borderId="4" xfId="0" applyFont="1" applyFill="1" applyBorder="1" applyAlignment="1">
      <alignment horizontal="center" vertical="center" shrinkToFit="1"/>
    </xf>
    <xf numFmtId="164" fontId="2" fillId="2" borderId="5" xfId="0" applyFont="1" applyFill="1" applyBorder="1" applyAlignment="1">
      <alignment horizontal="center" vertical="center" shrinkToFit="1"/>
    </xf>
    <xf numFmtId="164" fontId="2" fillId="3" borderId="13" xfId="0" applyFont="1" applyFill="1" applyBorder="1" applyAlignment="1">
      <alignment horizontal="center" vertical="center" shrinkToFit="1"/>
    </xf>
    <xf numFmtId="164" fontId="2" fillId="3" borderId="5" xfId="0" applyFont="1" applyFill="1" applyBorder="1" applyAlignment="1">
      <alignment horizontal="center" vertical="center" shrinkToFit="1"/>
    </xf>
    <xf numFmtId="164" fontId="2" fillId="2" borderId="11" xfId="0" applyFont="1" applyFill="1" applyBorder="1" applyAlignment="1">
      <alignment horizontal="center" vertical="center" shrinkToFit="1"/>
    </xf>
    <xf numFmtId="164" fontId="4" fillId="0" borderId="0" xfId="0" applyFont="1" applyFill="1" applyBorder="1" applyAlignment="1">
      <alignment horizontal="center" vertical="center"/>
    </xf>
    <xf numFmtId="164" fontId="7" fillId="3" borderId="14" xfId="0" applyFont="1" applyFill="1" applyBorder="1" applyAlignment="1">
      <alignment horizontal="center" vertical="center"/>
    </xf>
    <xf numFmtId="164" fontId="2" fillId="0" borderId="15" xfId="0" applyFont="1" applyBorder="1" applyAlignment="1">
      <alignment horizontal="center" vertical="center"/>
    </xf>
    <xf numFmtId="164" fontId="2" fillId="0" borderId="15" xfId="0" applyFont="1" applyBorder="1" applyAlignment="1">
      <alignment horizontal="left" vertical="center" shrinkToFit="1"/>
    </xf>
    <xf numFmtId="166" fontId="2" fillId="2" borderId="16" xfId="0" applyNumberFormat="1" applyFont="1" applyFill="1" applyBorder="1" applyAlignment="1">
      <alignment horizontal="center" vertical="center"/>
    </xf>
    <xf numFmtId="166" fontId="2" fillId="2" borderId="17" xfId="0" applyNumberFormat="1" applyFont="1" applyFill="1" applyBorder="1" applyAlignment="1">
      <alignment horizontal="center" vertical="center"/>
    </xf>
    <xf numFmtId="166" fontId="2" fillId="2" borderId="15" xfId="0" applyNumberFormat="1" applyFont="1" applyFill="1" applyBorder="1" applyAlignment="1">
      <alignment horizontal="center" vertical="center"/>
    </xf>
    <xf numFmtId="166" fontId="2" fillId="2" borderId="18" xfId="0" applyNumberFormat="1" applyFont="1" applyFill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2" borderId="15" xfId="0" applyNumberFormat="1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4" fontId="8" fillId="0" borderId="20" xfId="0" applyFont="1" applyBorder="1" applyAlignment="1">
      <alignment horizontal="center" vertical="center" shrinkToFit="1"/>
    </xf>
    <xf numFmtId="165" fontId="4" fillId="0" borderId="0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vertical="center"/>
    </xf>
    <xf numFmtId="164" fontId="7" fillId="3" borderId="0" xfId="0" applyFont="1" applyFill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9" xfId="0" applyFont="1" applyBorder="1" applyAlignment="1">
      <alignment horizontal="left" vertical="center" shrinkToFit="1"/>
    </xf>
    <xf numFmtId="166" fontId="2" fillId="2" borderId="21" xfId="0" applyNumberFormat="1" applyFont="1" applyFill="1" applyBorder="1" applyAlignment="1">
      <alignment horizontal="center" vertical="center"/>
    </xf>
    <xf numFmtId="166" fontId="2" fillId="2" borderId="8" xfId="0" applyNumberFormat="1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4" fontId="8" fillId="0" borderId="22" xfId="0" applyFont="1" applyBorder="1" applyAlignment="1">
      <alignment horizontal="center" vertical="center" shrinkToFit="1"/>
    </xf>
    <xf numFmtId="166" fontId="2" fillId="2" borderId="23" xfId="0" applyNumberFormat="1" applyFont="1" applyFill="1" applyBorder="1" applyAlignment="1">
      <alignment horizontal="center" vertical="center"/>
    </xf>
    <xf numFmtId="164" fontId="2" fillId="4" borderId="15" xfId="0" applyFont="1" applyFill="1" applyBorder="1" applyAlignment="1">
      <alignment horizontal="center" vertical="center"/>
    </xf>
    <xf numFmtId="164" fontId="2" fillId="4" borderId="9" xfId="0" applyFont="1" applyFill="1" applyBorder="1" applyAlignment="1">
      <alignment horizontal="left" vertical="center" shrinkToFit="1"/>
    </xf>
    <xf numFmtId="166" fontId="2" fillId="4" borderId="16" xfId="0" applyNumberFormat="1" applyFont="1" applyFill="1" applyBorder="1" applyAlignment="1">
      <alignment horizontal="center" vertical="center"/>
    </xf>
    <xf numFmtId="166" fontId="2" fillId="4" borderId="23" xfId="0" applyNumberFormat="1" applyFont="1" applyFill="1" applyBorder="1" applyAlignment="1">
      <alignment horizontal="center" vertical="center"/>
    </xf>
    <xf numFmtId="166" fontId="2" fillId="4" borderId="9" xfId="0" applyNumberFormat="1" applyFont="1" applyFill="1" applyBorder="1" applyAlignment="1">
      <alignment horizontal="center" vertical="center"/>
    </xf>
    <xf numFmtId="166" fontId="2" fillId="4" borderId="21" xfId="0" applyNumberFormat="1" applyFont="1" applyFill="1" applyBorder="1" applyAlignment="1">
      <alignment horizontal="center" vertical="center"/>
    </xf>
    <xf numFmtId="165" fontId="2" fillId="4" borderId="8" xfId="0" applyNumberFormat="1" applyFont="1" applyFill="1" applyBorder="1" applyAlignment="1">
      <alignment horizontal="center" vertical="center"/>
    </xf>
    <xf numFmtId="165" fontId="2" fillId="4" borderId="9" xfId="0" applyNumberFormat="1" applyFont="1" applyFill="1" applyBorder="1" applyAlignment="1">
      <alignment horizontal="center" vertical="center"/>
    </xf>
    <xf numFmtId="165" fontId="2" fillId="4" borderId="15" xfId="0" applyNumberFormat="1" applyFont="1" applyFill="1" applyBorder="1" applyAlignment="1">
      <alignment horizontal="center" vertical="center"/>
    </xf>
    <xf numFmtId="165" fontId="2" fillId="4" borderId="10" xfId="0" applyNumberFormat="1" applyFont="1" applyFill="1" applyBorder="1" applyAlignment="1">
      <alignment horizontal="center" vertical="center"/>
    </xf>
    <xf numFmtId="165" fontId="4" fillId="4" borderId="10" xfId="0" applyNumberFormat="1" applyFont="1" applyFill="1" applyBorder="1" applyAlignment="1">
      <alignment horizontal="center" vertical="center"/>
    </xf>
    <xf numFmtId="164" fontId="8" fillId="4" borderId="22" xfId="0" applyFont="1" applyFill="1" applyBorder="1" applyAlignment="1">
      <alignment horizontal="center" vertical="center" shrinkToFit="1"/>
    </xf>
    <xf numFmtId="165" fontId="4" fillId="4" borderId="0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Alignment="1">
      <alignment vertical="center"/>
    </xf>
    <xf numFmtId="164" fontId="5" fillId="4" borderId="0" xfId="0" applyFont="1" applyFill="1" applyAlignment="1">
      <alignment horizontal="center" vertical="center"/>
    </xf>
    <xf numFmtId="164" fontId="2" fillId="4" borderId="0" xfId="0" applyFont="1" applyFill="1" applyAlignment="1">
      <alignment vertical="center"/>
    </xf>
    <xf numFmtId="165" fontId="2" fillId="4" borderId="19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4" fontId="8" fillId="4" borderId="20" xfId="0" applyFont="1" applyFill="1" applyBorder="1" applyAlignment="1">
      <alignment horizontal="center" vertical="center" shrinkToFit="1"/>
    </xf>
    <xf numFmtId="166" fontId="2" fillId="2" borderId="10" xfId="0" applyNumberFormat="1" applyFont="1" applyFill="1" applyBorder="1" applyAlignment="1">
      <alignment horizontal="center" vertical="center"/>
    </xf>
    <xf numFmtId="166" fontId="2" fillId="2" borderId="4" xfId="0" applyNumberFormat="1" applyFont="1" applyFill="1" applyBorder="1" applyAlignment="1">
      <alignment horizontal="center" vertical="center"/>
    </xf>
    <xf numFmtId="166" fontId="2" fillId="2" borderId="5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/>
    </xf>
    <xf numFmtId="164" fontId="8" fillId="0" borderId="24" xfId="0" applyFont="1" applyBorder="1" applyAlignment="1">
      <alignment horizontal="center" vertical="center" shrinkToFit="1"/>
    </xf>
    <xf numFmtId="164" fontId="9" fillId="3" borderId="0" xfId="0" applyFont="1" applyFill="1" applyAlignment="1">
      <alignment vertical="center"/>
    </xf>
    <xf numFmtId="164" fontId="10" fillId="3" borderId="0" xfId="0" applyFont="1" applyFill="1" applyAlignment="1">
      <alignment horizontal="left" vertical="center"/>
    </xf>
    <xf numFmtId="164" fontId="10" fillId="3" borderId="0" xfId="0" applyFont="1" applyFill="1" applyAlignment="1">
      <alignment vertical="center"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 shrinkToFit="1"/>
    </xf>
    <xf numFmtId="164" fontId="5" fillId="0" borderId="0" xfId="0" applyFont="1" applyAlignment="1">
      <alignment vertical="center" shrinkToFit="1"/>
    </xf>
    <xf numFmtId="164" fontId="5" fillId="0" borderId="0" xfId="0" applyFont="1" applyAlignment="1">
      <alignment vertical="center"/>
    </xf>
    <xf numFmtId="164" fontId="5" fillId="0" borderId="0" xfId="0" applyFont="1" applyBorder="1" applyAlignment="1">
      <alignment vertical="center"/>
    </xf>
    <xf numFmtId="164" fontId="8" fillId="0" borderId="0" xfId="0" applyFont="1" applyBorder="1" applyAlignment="1">
      <alignment horizontal="center" vertical="center"/>
    </xf>
    <xf numFmtId="164" fontId="5" fillId="0" borderId="25" xfId="0" applyFont="1" applyBorder="1" applyAlignment="1">
      <alignment horizontal="center" vertical="center" shrinkToFit="1"/>
    </xf>
    <xf numFmtId="164" fontId="5" fillId="0" borderId="26" xfId="0" applyFont="1" applyBorder="1" applyAlignment="1">
      <alignment horizontal="center" vertical="center" shrinkToFit="1"/>
    </xf>
    <xf numFmtId="164" fontId="5" fillId="0" borderId="26" xfId="0" applyFont="1" applyFill="1" applyBorder="1" applyAlignment="1">
      <alignment horizontal="center" vertical="center" shrinkToFit="1"/>
    </xf>
    <xf numFmtId="164" fontId="5" fillId="0" borderId="27" xfId="0" applyFont="1" applyFill="1" applyBorder="1" applyAlignment="1">
      <alignment horizontal="center" vertical="center" shrinkToFit="1"/>
    </xf>
    <xf numFmtId="164" fontId="5" fillId="0" borderId="1" xfId="0" applyFont="1" applyBorder="1" applyAlignment="1">
      <alignment horizontal="center" vertical="center" shrinkToFit="1"/>
    </xf>
    <xf numFmtId="164" fontId="5" fillId="0" borderId="2" xfId="0" applyFont="1" applyBorder="1" applyAlignment="1">
      <alignment horizontal="center" vertical="center" shrinkToFit="1"/>
    </xf>
    <xf numFmtId="164" fontId="5" fillId="0" borderId="2" xfId="0" applyFont="1" applyBorder="1" applyAlignment="1">
      <alignment horizontal="left" vertical="center" shrinkToFit="1"/>
    </xf>
    <xf numFmtId="164" fontId="5" fillId="0" borderId="3" xfId="0" applyFont="1" applyBorder="1" applyAlignment="1">
      <alignment horizontal="center" vertical="center" shrinkToFit="1"/>
    </xf>
    <xf numFmtId="166" fontId="5" fillId="0" borderId="3" xfId="0" applyNumberFormat="1" applyFont="1" applyBorder="1" applyAlignment="1">
      <alignment horizontal="center" vertical="center" shrinkToFit="1"/>
    </xf>
    <xf numFmtId="164" fontId="5" fillId="0" borderId="23" xfId="0" applyFont="1" applyBorder="1" applyAlignment="1">
      <alignment horizontal="center" vertical="center" shrinkToFit="1"/>
    </xf>
    <xf numFmtId="164" fontId="5" fillId="0" borderId="9" xfId="0" applyFont="1" applyBorder="1" applyAlignment="1">
      <alignment horizontal="center" vertical="center" shrinkToFit="1"/>
    </xf>
    <xf numFmtId="164" fontId="5" fillId="0" borderId="9" xfId="0" applyFont="1" applyBorder="1" applyAlignment="1">
      <alignment horizontal="left" vertical="center" shrinkToFit="1"/>
    </xf>
    <xf numFmtId="164" fontId="5" fillId="0" borderId="21" xfId="0" applyFont="1" applyBorder="1" applyAlignment="1">
      <alignment horizontal="center" vertical="center" shrinkToFit="1"/>
    </xf>
    <xf numFmtId="164" fontId="5" fillId="0" borderId="18" xfId="0" applyFont="1" applyBorder="1" applyAlignment="1">
      <alignment horizontal="center" vertical="center" shrinkToFit="1"/>
    </xf>
    <xf numFmtId="166" fontId="5" fillId="0" borderId="18" xfId="0" applyNumberFormat="1" applyFont="1" applyBorder="1" applyAlignment="1">
      <alignment horizontal="center" vertical="center" shrinkToFit="1"/>
    </xf>
    <xf numFmtId="164" fontId="5" fillId="0" borderId="4" xfId="0" applyFont="1" applyBorder="1" applyAlignment="1">
      <alignment horizontal="center" vertical="center" shrinkToFit="1"/>
    </xf>
    <xf numFmtId="164" fontId="5" fillId="0" borderId="5" xfId="0" applyFont="1" applyBorder="1" applyAlignment="1">
      <alignment horizontal="center" vertical="center" shrinkToFit="1"/>
    </xf>
    <xf numFmtId="164" fontId="5" fillId="0" borderId="5" xfId="0" applyFont="1" applyBorder="1" applyAlignment="1">
      <alignment horizontal="left" vertical="center" shrinkToFit="1"/>
    </xf>
    <xf numFmtId="164" fontId="5" fillId="0" borderId="6" xfId="0" applyFont="1" applyBorder="1" applyAlignment="1">
      <alignment horizontal="center" vertical="center" shrinkToFit="1"/>
    </xf>
    <xf numFmtId="164" fontId="5" fillId="0" borderId="28" xfId="0" applyFont="1" applyBorder="1" applyAlignment="1">
      <alignment horizontal="center" vertical="center" shrinkToFit="1"/>
    </xf>
    <xf numFmtId="166" fontId="5" fillId="0" borderId="28" xfId="0" applyNumberFormat="1" applyFont="1" applyBorder="1" applyAlignment="1">
      <alignment horizontal="center" vertical="center" shrinkToFit="1"/>
    </xf>
    <xf numFmtId="164" fontId="5" fillId="0" borderId="17" xfId="0" applyFont="1" applyBorder="1" applyAlignment="1">
      <alignment horizontal="center" vertical="center" shrinkToFit="1"/>
    </xf>
    <xf numFmtId="164" fontId="5" fillId="0" borderId="15" xfId="0" applyFont="1" applyBorder="1" applyAlignment="1">
      <alignment horizontal="center" vertical="center" shrinkToFit="1"/>
    </xf>
    <xf numFmtId="164" fontId="5" fillId="0" borderId="15" xfId="0" applyFont="1" applyBorder="1" applyAlignment="1">
      <alignment horizontal="left" vertical="center" shrinkToFit="1"/>
    </xf>
    <xf numFmtId="164" fontId="5" fillId="0" borderId="29" xfId="0" applyFont="1" applyBorder="1" applyAlignment="1">
      <alignment horizontal="center" vertical="center" shrinkToFit="1"/>
    </xf>
    <xf numFmtId="166" fontId="5" fillId="0" borderId="22" xfId="0" applyNumberFormat="1" applyFont="1" applyBorder="1" applyAlignment="1">
      <alignment horizontal="center" vertical="center" shrinkToFit="1"/>
    </xf>
    <xf numFmtId="164" fontId="5" fillId="0" borderId="30" xfId="0" applyFont="1" applyBorder="1" applyAlignment="1">
      <alignment horizontal="center" vertical="center" shrinkToFit="1"/>
    </xf>
    <xf numFmtId="166" fontId="5" fillId="0" borderId="24" xfId="0" applyNumberFormat="1" applyFont="1" applyBorder="1" applyAlignment="1">
      <alignment horizontal="center" vertical="center" shrinkToFit="1"/>
    </xf>
    <xf numFmtId="164" fontId="11" fillId="3" borderId="0" xfId="0" applyFont="1" applyFill="1" applyAlignment="1">
      <alignment vertical="center"/>
    </xf>
    <xf numFmtId="164" fontId="5" fillId="3" borderId="0" xfId="0" applyFont="1" applyFill="1" applyAlignment="1">
      <alignment horizontal="center" vertical="center"/>
    </xf>
    <xf numFmtId="164" fontId="5" fillId="3" borderId="0" xfId="0" applyFont="1" applyFill="1" applyAlignment="1">
      <alignment horizontal="center" vertical="center" shrinkToFit="1"/>
    </xf>
    <xf numFmtId="164" fontId="13" fillId="0" borderId="0" xfId="0" applyFont="1" applyAlignment="1">
      <alignment horizontal="center" vertical="center"/>
    </xf>
    <xf numFmtId="164" fontId="13" fillId="0" borderId="0" xfId="0" applyFont="1" applyAlignment="1">
      <alignment horizontal="center" vertical="center" shrinkToFit="1"/>
    </xf>
    <xf numFmtId="164" fontId="13" fillId="0" borderId="0" xfId="0" applyFont="1" applyAlignment="1">
      <alignment vertical="center" shrinkToFit="1"/>
    </xf>
    <xf numFmtId="164" fontId="13" fillId="0" borderId="0" xfId="0" applyFont="1" applyAlignment="1">
      <alignment vertical="center"/>
    </xf>
    <xf numFmtId="164" fontId="13" fillId="0" borderId="0" xfId="0" applyFont="1" applyBorder="1" applyAlignment="1">
      <alignment vertical="center"/>
    </xf>
    <xf numFmtId="164" fontId="14" fillId="0" borderId="0" xfId="0" applyFont="1" applyBorder="1" applyAlignment="1">
      <alignment horizontal="center" vertical="center"/>
    </xf>
    <xf numFmtId="164" fontId="13" fillId="0" borderId="25" xfId="0" applyFont="1" applyBorder="1" applyAlignment="1">
      <alignment horizontal="center" vertical="center"/>
    </xf>
    <xf numFmtId="164" fontId="13" fillId="0" borderId="26" xfId="0" applyFont="1" applyBorder="1" applyAlignment="1">
      <alignment horizontal="center" vertical="center" shrinkToFit="1"/>
    </xf>
    <xf numFmtId="164" fontId="13" fillId="0" borderId="26" xfId="0" applyFont="1" applyFill="1" applyBorder="1" applyAlignment="1">
      <alignment horizontal="center" vertical="center" shrinkToFit="1"/>
    </xf>
    <xf numFmtId="164" fontId="13" fillId="0" borderId="27" xfId="0" applyFont="1" applyBorder="1" applyAlignment="1">
      <alignment horizontal="center" vertical="center" shrinkToFit="1"/>
    </xf>
    <xf numFmtId="164" fontId="13" fillId="0" borderId="12" xfId="0" applyFont="1" applyFill="1" applyBorder="1" applyAlignment="1">
      <alignment horizontal="center" vertical="center" shrinkToFit="1"/>
    </xf>
    <xf numFmtId="164" fontId="13" fillId="0" borderId="1" xfId="0" applyFont="1" applyBorder="1" applyAlignment="1">
      <alignment horizontal="center" vertical="center"/>
    </xf>
    <xf numFmtId="164" fontId="13" fillId="0" borderId="15" xfId="0" applyFont="1" applyBorder="1" applyAlignment="1">
      <alignment horizontal="center" vertical="center" shrinkToFit="1"/>
    </xf>
    <xf numFmtId="164" fontId="13" fillId="0" borderId="15" xfId="0" applyFont="1" applyBorder="1" applyAlignment="1">
      <alignment horizontal="left" vertical="center" shrinkToFit="1"/>
    </xf>
    <xf numFmtId="164" fontId="13" fillId="0" borderId="31" xfId="0" applyFont="1" applyBorder="1" applyAlignment="1">
      <alignment horizontal="center" vertical="center" shrinkToFit="1"/>
    </xf>
    <xf numFmtId="164" fontId="13" fillId="0" borderId="32" xfId="0" applyFont="1" applyBorder="1" applyAlignment="1">
      <alignment horizontal="center" vertical="center" shrinkToFit="1"/>
    </xf>
    <xf numFmtId="164" fontId="13" fillId="0" borderId="33" xfId="0" applyFont="1" applyBorder="1" applyAlignment="1">
      <alignment horizontal="center" vertical="center" shrinkToFit="1"/>
    </xf>
    <xf numFmtId="164" fontId="13" fillId="0" borderId="23" xfId="0" applyFont="1" applyBorder="1" applyAlignment="1">
      <alignment horizontal="center" vertical="center"/>
    </xf>
    <xf numFmtId="164" fontId="13" fillId="0" borderId="9" xfId="0" applyFont="1" applyBorder="1" applyAlignment="1">
      <alignment horizontal="center" vertical="center" shrinkToFit="1"/>
    </xf>
    <xf numFmtId="164" fontId="13" fillId="0" borderId="9" xfId="0" applyFont="1" applyBorder="1" applyAlignment="1">
      <alignment horizontal="left" vertical="center" shrinkToFit="1"/>
    </xf>
    <xf numFmtId="164" fontId="13" fillId="0" borderId="34" xfId="0" applyFont="1" applyBorder="1" applyAlignment="1">
      <alignment horizontal="center" vertical="center" shrinkToFit="1"/>
    </xf>
    <xf numFmtId="164" fontId="13" fillId="0" borderId="35" xfId="0" applyFont="1" applyBorder="1" applyAlignment="1">
      <alignment horizontal="center" vertical="center" shrinkToFit="1"/>
    </xf>
    <xf numFmtId="164" fontId="13" fillId="0" borderId="36" xfId="0" applyFont="1" applyBorder="1" applyAlignment="1">
      <alignment horizontal="center" vertical="center" shrinkToFit="1"/>
    </xf>
    <xf numFmtId="164" fontId="13" fillId="0" borderId="21" xfId="0" applyFont="1" applyBorder="1" applyAlignment="1">
      <alignment horizontal="center" vertical="center" shrinkToFit="1"/>
    </xf>
    <xf numFmtId="164" fontId="13" fillId="0" borderId="22" xfId="0" applyFont="1" applyBorder="1" applyAlignment="1">
      <alignment horizontal="center" vertical="center" shrinkToFit="1"/>
    </xf>
    <xf numFmtId="164" fontId="13" fillId="0" borderId="18" xfId="0" applyFont="1" applyBorder="1" applyAlignment="1">
      <alignment horizontal="center" vertical="center" shrinkToFit="1"/>
    </xf>
    <xf numFmtId="164" fontId="13" fillId="0" borderId="20" xfId="0" applyFont="1" applyBorder="1" applyAlignment="1">
      <alignment horizontal="center" vertical="center" shrinkToFit="1"/>
    </xf>
    <xf numFmtId="164" fontId="13" fillId="0" borderId="37" xfId="0" applyFont="1" applyBorder="1" applyAlignment="1">
      <alignment horizontal="center" vertical="center" shrinkToFit="1"/>
    </xf>
    <xf numFmtId="164" fontId="13" fillId="0" borderId="38" xfId="0" applyFont="1" applyBorder="1" applyAlignment="1">
      <alignment horizontal="center" vertical="center" shrinkToFit="1"/>
    </xf>
    <xf numFmtId="164" fontId="13" fillId="0" borderId="39" xfId="0" applyFont="1" applyBorder="1" applyAlignment="1">
      <alignment horizontal="center" vertical="center" shrinkToFit="1"/>
    </xf>
    <xf numFmtId="164" fontId="13" fillId="0" borderId="4" xfId="0" applyFont="1" applyBorder="1" applyAlignment="1">
      <alignment horizontal="center" vertical="center"/>
    </xf>
    <xf numFmtId="164" fontId="13" fillId="0" borderId="5" xfId="0" applyFont="1" applyBorder="1" applyAlignment="1">
      <alignment horizontal="center" vertical="center" shrinkToFit="1"/>
    </xf>
    <xf numFmtId="164" fontId="13" fillId="0" borderId="5" xfId="0" applyFont="1" applyBorder="1" applyAlignment="1">
      <alignment horizontal="left" vertical="center" shrinkToFit="1"/>
    </xf>
    <xf numFmtId="164" fontId="13" fillId="0" borderId="6" xfId="0" applyFont="1" applyBorder="1" applyAlignment="1">
      <alignment horizontal="center" vertical="center" shrinkToFit="1"/>
    </xf>
    <xf numFmtId="164" fontId="13" fillId="0" borderId="24" xfId="0" applyFont="1" applyBorder="1" applyAlignment="1">
      <alignment horizontal="center" vertical="center" shrinkToFit="1"/>
    </xf>
    <xf numFmtId="164" fontId="13" fillId="0" borderId="17" xfId="0" applyFont="1" applyBorder="1" applyAlignment="1">
      <alignment horizontal="center" vertical="center"/>
    </xf>
    <xf numFmtId="164" fontId="13" fillId="3" borderId="0" xfId="0" applyFont="1" applyFill="1" applyAlignment="1">
      <alignment horizontal="center" vertical="center"/>
    </xf>
    <xf numFmtId="164" fontId="13" fillId="3" borderId="0" xfId="0" applyFont="1" applyFill="1" applyAlignment="1">
      <alignment horizontal="center" vertical="center" shrinkToFit="1"/>
    </xf>
    <xf numFmtId="164" fontId="15" fillId="3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</xdr:col>
      <xdr:colOff>590550</xdr:colOff>
      <xdr:row>2</xdr:row>
      <xdr:rowOff>66675</xdr:rowOff>
    </xdr:to>
    <xdr:sp>
      <xdr:nvSpPr>
        <xdr:cNvPr id="1" name="AutoShape 7"/>
        <xdr:cNvSpPr>
          <a:spLocks/>
        </xdr:cNvSpPr>
      </xdr:nvSpPr>
      <xdr:spPr>
        <a:xfrm>
          <a:off x="47625" y="66675"/>
          <a:ext cx="1352550" cy="314325"/>
        </a:xfrm>
        <a:prstGeom prst="roundRect">
          <a:avLst/>
        </a:prstGeom>
        <a:solidFill>
          <a:srgbClr val="FFFFFF"/>
        </a:solidFill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18000" rIns="27360" bIns="1800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1日目Result 印刷用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2</xdr:col>
      <xdr:colOff>1581150</xdr:colOff>
      <xdr:row>1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1619250" y="47625"/>
          <a:ext cx="1581150" cy="219075"/>
        </a:xfrm>
        <a:prstGeom prst="round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18000" rIns="27360" bIns="1800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このシートは自動集計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590550</xdr:colOff>
      <xdr:row>1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47625" y="47625"/>
          <a:ext cx="1352550" cy="219075"/>
        </a:xfrm>
        <a:prstGeom prst="roundRect">
          <a:avLst/>
        </a:prstGeom>
        <a:solidFill>
          <a:srgbClr val="FFFFFF"/>
        </a:solidFill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18000" rIns="27360" bIns="1800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最終Result 印刷用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7"/>
  <sheetViews>
    <sheetView showGridLines="0" tabSelected="1" view="pageBreakPreview" zoomScaleNormal="85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07" sqref="F107"/>
    </sheetView>
  </sheetViews>
  <sheetFormatPr defaultColWidth="9.00390625" defaultRowHeight="15.75" customHeight="1"/>
  <cols>
    <col min="1" max="1" width="8.625" style="1" customWidth="1"/>
    <col min="2" max="2" width="24.625" style="2" customWidth="1"/>
    <col min="3" max="7" width="8.625" style="3" customWidth="1"/>
    <col min="8" max="21" width="8.625" style="1" customWidth="1"/>
    <col min="22" max="23" width="10.625" style="1" customWidth="1"/>
    <col min="24" max="29" width="0" style="1" hidden="1" customWidth="1"/>
    <col min="30" max="37" width="0" style="3" hidden="1" customWidth="1"/>
    <col min="38" max="38" width="4.625" style="1" customWidth="1"/>
    <col min="39" max="42" width="8.625" style="3" customWidth="1"/>
    <col min="43" max="53" width="8.625" style="1" customWidth="1"/>
    <col min="54" max="55" width="10.625" style="1" customWidth="1"/>
    <col min="56" max="56" width="1.625" style="1" customWidth="1"/>
    <col min="57" max="60" width="0" style="1" hidden="1" customWidth="1"/>
    <col min="61" max="66" width="0" style="3" hidden="1" customWidth="1"/>
    <col min="67" max="16384" width="9.00390625" style="1" customWidth="1"/>
  </cols>
  <sheetData>
    <row r="1" spans="1:48" ht="15.75" customHeight="1">
      <c r="A1" s="4" t="s">
        <v>0</v>
      </c>
      <c r="B1" s="4"/>
      <c r="C1" s="5" t="s">
        <v>1</v>
      </c>
      <c r="D1" s="6"/>
      <c r="E1" s="1"/>
      <c r="F1" s="7"/>
      <c r="G1" s="7"/>
      <c r="H1" s="6"/>
      <c r="AM1"/>
      <c r="AN1"/>
      <c r="AO1"/>
      <c r="AP1"/>
      <c r="AQ1"/>
      <c r="AR1"/>
      <c r="AS1"/>
      <c r="AT1"/>
      <c r="AU1"/>
      <c r="AV1"/>
    </row>
    <row r="2" spans="3:50" ht="19.5" customHeight="1">
      <c r="C2" s="8" t="s">
        <v>2</v>
      </c>
      <c r="D2" s="9" t="s">
        <v>3</v>
      </c>
      <c r="E2" s="9" t="s">
        <v>4</v>
      </c>
      <c r="F2" s="9" t="s">
        <v>3</v>
      </c>
      <c r="G2" s="9" t="s">
        <v>5</v>
      </c>
      <c r="H2" s="9" t="s">
        <v>3</v>
      </c>
      <c r="I2" s="9" t="s">
        <v>6</v>
      </c>
      <c r="J2" s="9" t="s">
        <v>7</v>
      </c>
      <c r="K2" s="9" t="s">
        <v>3</v>
      </c>
      <c r="L2" s="9" t="s">
        <v>8</v>
      </c>
      <c r="M2" s="9" t="s">
        <v>3</v>
      </c>
      <c r="N2" s="10" t="s">
        <v>9</v>
      </c>
      <c r="Q2" s="11"/>
      <c r="AM2"/>
      <c r="AN2"/>
      <c r="AO2"/>
      <c r="AP2"/>
      <c r="AQ2"/>
      <c r="AR2"/>
      <c r="AS2"/>
      <c r="AT2"/>
      <c r="AU2"/>
      <c r="AV2"/>
      <c r="AX2" s="11"/>
    </row>
    <row r="3" spans="3:50" ht="19.5" customHeight="1">
      <c r="C3" s="12">
        <v>89</v>
      </c>
      <c r="D3" s="13">
        <v>10</v>
      </c>
      <c r="E3" s="14">
        <v>66</v>
      </c>
      <c r="F3" s="13">
        <v>90</v>
      </c>
      <c r="G3" s="14">
        <v>114</v>
      </c>
      <c r="H3" s="13">
        <v>30</v>
      </c>
      <c r="I3" s="14">
        <v>72</v>
      </c>
      <c r="J3" s="14">
        <v>120</v>
      </c>
      <c r="K3" s="13">
        <v>10</v>
      </c>
      <c r="L3" s="14">
        <v>115</v>
      </c>
      <c r="M3" s="13">
        <v>40</v>
      </c>
      <c r="N3" s="15">
        <v>158</v>
      </c>
      <c r="Q3" s="11"/>
      <c r="AM3"/>
      <c r="AN3"/>
      <c r="AO3"/>
      <c r="AP3"/>
      <c r="AQ3"/>
      <c r="AR3"/>
      <c r="AS3"/>
      <c r="AT3"/>
      <c r="AU3"/>
      <c r="AV3"/>
      <c r="AX3" s="11"/>
    </row>
    <row r="4" spans="1:50" ht="19.5" customHeight="1">
      <c r="A4" s="16"/>
      <c r="B4" s="17" t="s">
        <v>10</v>
      </c>
      <c r="C4" s="18"/>
      <c r="D4" s="7"/>
      <c r="E4" s="18"/>
      <c r="F4" s="7"/>
      <c r="G4" s="18"/>
      <c r="H4" s="7"/>
      <c r="I4" s="18"/>
      <c r="Q4" s="11"/>
      <c r="AM4" s="18"/>
      <c r="AN4" s="7"/>
      <c r="AO4" s="18"/>
      <c r="AP4" s="7"/>
      <c r="AQ4" s="7"/>
      <c r="AR4" s="18"/>
      <c r="AX4" s="11"/>
    </row>
    <row r="5" spans="1:50" ht="15.75" customHeight="1">
      <c r="A5" s="19"/>
      <c r="B5" s="17" t="s">
        <v>11</v>
      </c>
      <c r="C5" s="1"/>
      <c r="D5" s="11"/>
      <c r="E5" s="11"/>
      <c r="F5" s="7"/>
      <c r="G5" s="7"/>
      <c r="H5" s="11"/>
      <c r="L5" s="11"/>
      <c r="Q5" s="11"/>
      <c r="AM5" s="1"/>
      <c r="AN5" s="11"/>
      <c r="AO5" s="11"/>
      <c r="AP5" s="7"/>
      <c r="AQ5" s="11"/>
      <c r="AT5" s="11"/>
      <c r="AX5" s="11"/>
    </row>
    <row r="6" spans="2:66" ht="15.75" customHeight="1">
      <c r="B6" s="5"/>
      <c r="C6" s="5" t="s">
        <v>12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20" t="s">
        <v>13</v>
      </c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M6" s="5" t="s">
        <v>14</v>
      </c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20" t="s">
        <v>15</v>
      </c>
      <c r="BF6" s="20"/>
      <c r="BG6" s="20"/>
      <c r="BH6" s="20"/>
      <c r="BI6" s="20"/>
      <c r="BJ6" s="20"/>
      <c r="BK6" s="20"/>
      <c r="BL6" s="20"/>
      <c r="BM6" s="20"/>
      <c r="BN6" s="20"/>
    </row>
    <row r="7" spans="1:66" ht="15.75" customHeight="1">
      <c r="A7" s="21" t="s">
        <v>16</v>
      </c>
      <c r="B7" s="21" t="s">
        <v>17</v>
      </c>
      <c r="C7" s="22" t="s">
        <v>18</v>
      </c>
      <c r="D7" s="23" t="s">
        <v>19</v>
      </c>
      <c r="E7" s="23"/>
      <c r="F7" s="23"/>
      <c r="G7" s="23"/>
      <c r="H7" s="24" t="s">
        <v>20</v>
      </c>
      <c r="I7" s="24"/>
      <c r="J7" s="24"/>
      <c r="K7" s="24"/>
      <c r="L7" s="25" t="s">
        <v>21</v>
      </c>
      <c r="M7" s="25"/>
      <c r="N7" s="25"/>
      <c r="O7" s="25"/>
      <c r="P7" s="25" t="s">
        <v>22</v>
      </c>
      <c r="Q7" s="25"/>
      <c r="R7" s="25"/>
      <c r="S7" s="25"/>
      <c r="T7" s="25"/>
      <c r="U7" s="26"/>
      <c r="V7" s="27" t="s">
        <v>23</v>
      </c>
      <c r="W7" s="28" t="s">
        <v>24</v>
      </c>
      <c r="X7" s="7"/>
      <c r="Y7" s="29" t="s">
        <v>25</v>
      </c>
      <c r="Z7" s="29"/>
      <c r="AA7" s="29" t="s">
        <v>26</v>
      </c>
      <c r="AB7" s="29" t="s">
        <v>27</v>
      </c>
      <c r="AC7" s="29" t="s">
        <v>28</v>
      </c>
      <c r="AD7" s="29" t="s">
        <v>29</v>
      </c>
      <c r="AE7" s="29"/>
      <c r="AF7" s="29" t="s">
        <v>26</v>
      </c>
      <c r="AG7" s="29"/>
      <c r="AH7" s="29" t="s">
        <v>27</v>
      </c>
      <c r="AI7" s="29"/>
      <c r="AJ7" s="29" t="s">
        <v>28</v>
      </c>
      <c r="AK7" s="29"/>
      <c r="AM7" s="22" t="s">
        <v>18</v>
      </c>
      <c r="AN7" s="30" t="s">
        <v>19</v>
      </c>
      <c r="AO7" s="30"/>
      <c r="AP7" s="30"/>
      <c r="AQ7" s="24" t="s">
        <v>20</v>
      </c>
      <c r="AR7" s="24"/>
      <c r="AS7" s="24"/>
      <c r="AT7" s="25" t="s">
        <v>21</v>
      </c>
      <c r="AU7" s="25"/>
      <c r="AV7" s="25"/>
      <c r="AW7" s="25" t="s">
        <v>22</v>
      </c>
      <c r="AX7" s="25"/>
      <c r="AY7" s="25"/>
      <c r="AZ7" s="25"/>
      <c r="BA7" s="25"/>
      <c r="BB7" s="27" t="s">
        <v>30</v>
      </c>
      <c r="BC7" s="28" t="s">
        <v>31</v>
      </c>
      <c r="BD7" s="7"/>
      <c r="BE7" s="29" t="s">
        <v>32</v>
      </c>
      <c r="BF7" s="29"/>
      <c r="BG7" s="29" t="s">
        <v>33</v>
      </c>
      <c r="BH7" s="29" t="s">
        <v>34</v>
      </c>
      <c r="BI7" s="29" t="s">
        <v>32</v>
      </c>
      <c r="BJ7" s="29"/>
      <c r="BK7" s="29" t="s">
        <v>33</v>
      </c>
      <c r="BL7" s="29"/>
      <c r="BM7" s="29" t="s">
        <v>34</v>
      </c>
      <c r="BN7" s="29"/>
    </row>
    <row r="8" spans="1:66" ht="15.75" customHeight="1">
      <c r="A8" s="21"/>
      <c r="B8" s="21"/>
      <c r="C8" s="22"/>
      <c r="D8" s="31" t="s">
        <v>29</v>
      </c>
      <c r="E8" s="32" t="s">
        <v>26</v>
      </c>
      <c r="F8" s="32" t="s">
        <v>27</v>
      </c>
      <c r="G8" s="22" t="s">
        <v>28</v>
      </c>
      <c r="H8" s="33" t="s">
        <v>29</v>
      </c>
      <c r="I8" s="34" t="s">
        <v>26</v>
      </c>
      <c r="J8" s="34" t="s">
        <v>27</v>
      </c>
      <c r="K8" s="34" t="s">
        <v>28</v>
      </c>
      <c r="L8" s="34" t="s">
        <v>29</v>
      </c>
      <c r="M8" s="34" t="s">
        <v>26</v>
      </c>
      <c r="N8" s="34" t="s">
        <v>27</v>
      </c>
      <c r="O8" s="34" t="s">
        <v>28</v>
      </c>
      <c r="P8" s="34" t="s">
        <v>29</v>
      </c>
      <c r="Q8" s="34" t="s">
        <v>26</v>
      </c>
      <c r="R8" s="34" t="s">
        <v>27</v>
      </c>
      <c r="S8" s="34" t="s">
        <v>28</v>
      </c>
      <c r="T8" s="32" t="s">
        <v>35</v>
      </c>
      <c r="U8" s="35" t="s">
        <v>36</v>
      </c>
      <c r="V8" s="27"/>
      <c r="W8" s="28"/>
      <c r="X8" s="36"/>
      <c r="Y8" s="37" t="s">
        <v>37</v>
      </c>
      <c r="Z8" s="37" t="s">
        <v>38</v>
      </c>
      <c r="AA8" s="37" t="s">
        <v>38</v>
      </c>
      <c r="AB8" s="37" t="s">
        <v>38</v>
      </c>
      <c r="AC8" s="37" t="s">
        <v>38</v>
      </c>
      <c r="AD8" s="37" t="s">
        <v>39</v>
      </c>
      <c r="AE8" s="37" t="s">
        <v>40</v>
      </c>
      <c r="AF8" s="37" t="s">
        <v>39</v>
      </c>
      <c r="AG8" s="37" t="s">
        <v>40</v>
      </c>
      <c r="AH8" s="37" t="s">
        <v>39</v>
      </c>
      <c r="AI8" s="37" t="s">
        <v>40</v>
      </c>
      <c r="AJ8" s="37" t="s">
        <v>39</v>
      </c>
      <c r="AK8" s="37" t="s">
        <v>40</v>
      </c>
      <c r="AM8" s="22"/>
      <c r="AN8" s="31" t="s">
        <v>32</v>
      </c>
      <c r="AO8" s="32" t="s">
        <v>33</v>
      </c>
      <c r="AP8" s="32" t="s">
        <v>34</v>
      </c>
      <c r="AQ8" s="33" t="s">
        <v>32</v>
      </c>
      <c r="AR8" s="34" t="s">
        <v>33</v>
      </c>
      <c r="AS8" s="34" t="s">
        <v>34</v>
      </c>
      <c r="AT8" s="33" t="s">
        <v>32</v>
      </c>
      <c r="AU8" s="34" t="s">
        <v>33</v>
      </c>
      <c r="AV8" s="34" t="s">
        <v>34</v>
      </c>
      <c r="AW8" s="33" t="s">
        <v>32</v>
      </c>
      <c r="AX8" s="34" t="s">
        <v>33</v>
      </c>
      <c r="AY8" s="34" t="s">
        <v>34</v>
      </c>
      <c r="AZ8" s="32" t="s">
        <v>41</v>
      </c>
      <c r="BA8" s="35" t="s">
        <v>36</v>
      </c>
      <c r="BB8" s="27"/>
      <c r="BC8" s="28"/>
      <c r="BD8" s="36"/>
      <c r="BE8" s="37" t="s">
        <v>37</v>
      </c>
      <c r="BF8" s="37" t="s">
        <v>38</v>
      </c>
      <c r="BG8" s="37" t="s">
        <v>38</v>
      </c>
      <c r="BH8" s="37" t="s">
        <v>38</v>
      </c>
      <c r="BI8" s="37" t="s">
        <v>39</v>
      </c>
      <c r="BJ8" s="37" t="s">
        <v>40</v>
      </c>
      <c r="BK8" s="37" t="s">
        <v>39</v>
      </c>
      <c r="BL8" s="37" t="s">
        <v>40</v>
      </c>
      <c r="BM8" s="37" t="s">
        <v>39</v>
      </c>
      <c r="BN8" s="37" t="s">
        <v>40</v>
      </c>
    </row>
    <row r="9" spans="1:66" ht="15.75" customHeight="1">
      <c r="A9" s="38">
        <v>1</v>
      </c>
      <c r="B9" s="39" t="s">
        <v>42</v>
      </c>
      <c r="C9" s="40" t="s">
        <v>43</v>
      </c>
      <c r="D9" s="41" t="s">
        <v>44</v>
      </c>
      <c r="E9" s="42" t="s">
        <v>45</v>
      </c>
      <c r="F9" s="42" t="s">
        <v>46</v>
      </c>
      <c r="G9" s="43" t="s">
        <v>47</v>
      </c>
      <c r="H9" s="44" t="str">
        <f>IF(ISERROR(AD9*60+AE9)=TRUE,"-",AD9*60+AE9)</f>
        <v>-</v>
      </c>
      <c r="I9" s="45">
        <f>IF(ISERROR(AF9*60+AG9-$D$3)=TRUE,"-",AF9*60+AG9-$D$3)</f>
        <v>68</v>
      </c>
      <c r="J9" s="45" t="str">
        <f>IF(ISERROR(AH9*60+AI9-$F$3)=TRUE,"-",AH9*60+AI9-$F$3)</f>
        <v>-</v>
      </c>
      <c r="K9" s="45" t="str">
        <f>IF(ISERROR(AJ9*60+AK9-$H$3)=TRUE,"-",AJ9*60+AK9-$H$3)</f>
        <v>-</v>
      </c>
      <c r="L9" s="45">
        <f>IF(ISERROR(H9-$C$3)=TRUE,"-",H9-$C$3)</f>
        <v>-89</v>
      </c>
      <c r="M9" s="45">
        <f>IF(ISERROR(I9-$E$3)=TRUE,"-",I9-$E$3)</f>
        <v>2</v>
      </c>
      <c r="N9" s="45">
        <f>IF(ISERROR(J9-$G$3)=TRUE,"-",J9-$G$3)</f>
        <v>-114</v>
      </c>
      <c r="O9" s="45">
        <f>IF(ISERROR(K9-$I$3)=TRUE,"-",K9-$I$3)</f>
        <v>-72</v>
      </c>
      <c r="P9" s="46">
        <f>IF(D9="R",99,IF(L9="-","-",IF(L9&gt;60,70,IF(L9&gt;=0,L9,IF(L9&lt;0,ABS(L9)+10)))))</f>
        <v>99</v>
      </c>
      <c r="Q9" s="46">
        <f>IF(E9="R",99,IF(M9="-","-",IF(M9&gt;60,70,IF(M9&gt;=0,M9,IF(M9&lt;0,ABS(M9)+10)))))</f>
        <v>2</v>
      </c>
      <c r="R9" s="46">
        <f>IF(F9="R",99,IF(N9="-","-",IF(N9&gt;60,70,IF(N9&gt;=0,N9,IF(N9&lt;0,ABS(N9)+10)))))</f>
        <v>124</v>
      </c>
      <c r="S9" s="46">
        <f>IF(G9="R",99,IF(O9="-","-",IF(O9&gt;60,70,IF(O9&gt;=0,O9,IF(O9&lt;0,ABS(O9)+10)))))</f>
        <v>82</v>
      </c>
      <c r="T9" s="47" t="s">
        <v>48</v>
      </c>
      <c r="U9" s="48">
        <v>-10</v>
      </c>
      <c r="V9" s="49">
        <f>IF(P9="-","-",SUM(P9:U9))</f>
        <v>297</v>
      </c>
      <c r="W9" s="50">
        <f>IF(ISERROR(RANK(V9,$V$9:$V$97,1))=TRUE,"-",RANK(V9,$V$9:$V$97,1))</f>
        <v>64</v>
      </c>
      <c r="X9" s="51"/>
      <c r="Y9" s="52" t="e">
        <f>TIMEVALUE(C9)</f>
        <v>#VALUE!</v>
      </c>
      <c r="Z9" s="52">
        <f>TIMEVALUE(D9)</f>
        <v>0.41041666666666665</v>
      </c>
      <c r="AA9" s="52">
        <f>TIMEVALUE(E9)</f>
        <v>0.46458333333333335</v>
      </c>
      <c r="AB9" s="52" t="e">
        <f>TIMEVALUE(F9)</f>
        <v>#VALUE!</v>
      </c>
      <c r="AC9" s="52" t="e">
        <f>TIMEVALUE(G9)</f>
        <v>#VALUE!</v>
      </c>
      <c r="AD9" s="53" t="e">
        <f>HOUR(Z9-Y9)</f>
        <v>#VALUE!</v>
      </c>
      <c r="AE9" s="53" t="e">
        <f>MINUTE(Z9-Y9)</f>
        <v>#VALUE!</v>
      </c>
      <c r="AF9" s="53">
        <f>HOUR(AA9-Z9)</f>
        <v>1</v>
      </c>
      <c r="AG9" s="53">
        <f>MINUTE(AA9-Z9)</f>
        <v>18</v>
      </c>
      <c r="AH9" s="53" t="e">
        <f>HOUR(AB9-AA9)</f>
        <v>#VALUE!</v>
      </c>
      <c r="AI9" s="53" t="e">
        <f>MINUTE(AB9-AA9)</f>
        <v>#VALUE!</v>
      </c>
      <c r="AJ9" s="53" t="e">
        <f>HOUR(AC9-AB9)</f>
        <v>#VALUE!</v>
      </c>
      <c r="AK9" s="53" t="e">
        <f>MINUTE(AC9-AB9)</f>
        <v>#VALUE!</v>
      </c>
      <c r="AM9" s="40" t="s">
        <v>49</v>
      </c>
      <c r="AN9" s="41" t="s">
        <v>50</v>
      </c>
      <c r="AO9" s="42" t="s">
        <v>51</v>
      </c>
      <c r="AP9" s="42" t="s">
        <v>52</v>
      </c>
      <c r="AQ9" s="54" t="str">
        <f>IF(ISERROR(BI9*60+BJ9)=TRUE,"-",BI9*60+BJ9)</f>
        <v>-</v>
      </c>
      <c r="AR9" s="45">
        <f>IF(ISERROR(BK9*60+BL9-$K$3)=TRUE,"-",BK9*60+BL9-$K$3)</f>
        <v>139</v>
      </c>
      <c r="AS9" s="45">
        <f>IF(ISERROR(BM9*60+BN9-$M$3)=TRUE,"-",BM9*60+BN9-$M$3)</f>
        <v>177</v>
      </c>
      <c r="AT9" s="45">
        <f>IF(ISERROR(AQ9-$J$3)=TRUE,"-",AQ9-$J$3)</f>
        <v>-120</v>
      </c>
      <c r="AU9" s="45">
        <f>IF(ISERROR(AR9-$L$3)=TRUE,"-",AR9-$L$3)</f>
        <v>24</v>
      </c>
      <c r="AV9" s="45">
        <f>IF(ISERROR(AS9-$N$3)=TRUE,"-",AS9-$N$3)</f>
        <v>19</v>
      </c>
      <c r="AW9" s="46">
        <f>IF(AN9="R",99,IF(AT9="-","-",IF(AT9&gt;60,70,IF(AT9&gt;=0,AT9,IF(AT9&lt;0,ABS(AT9)+10)))))</f>
        <v>130</v>
      </c>
      <c r="AX9" s="46">
        <f>IF(AO9="R",99,IF(AU9="-","-",IF(AU9&gt;60,70,IF(AU9&gt;=0,AU9,IF(AU9&lt;0,ABS(AU9)+10)))))</f>
        <v>24</v>
      </c>
      <c r="AY9" s="46">
        <f>IF(AP9="R",99,IF(AV9="-","-",IF(AV9&gt;60,70,IF(AV9&gt;=0,AV9,IF(AV9&lt;0,ABS(AV9)+10)))))</f>
        <v>19</v>
      </c>
      <c r="AZ9" s="47" t="s">
        <v>48</v>
      </c>
      <c r="BA9" s="48">
        <v>-10</v>
      </c>
      <c r="BB9" s="49">
        <f>IF(AW9="-","-",SUM(AW9:BA9)+V9)</f>
        <v>460</v>
      </c>
      <c r="BC9" s="50">
        <f>IF(ISERROR(RANK(BB9,$BB$9:$BB$97,1))=TRUE,"-",RANK(BB9,$BB$9:$BB$97,1))</f>
        <v>63</v>
      </c>
      <c r="BD9" s="51"/>
      <c r="BE9" s="52" t="e">
        <f>TIMEVALUE(AM9)</f>
        <v>#VALUE!</v>
      </c>
      <c r="BF9" s="52">
        <f>TIMEVALUE(AN9)</f>
        <v>0.43333333333333335</v>
      </c>
      <c r="BG9" s="52">
        <f>TIMEVALUE(AO9)</f>
        <v>0.5368055555555555</v>
      </c>
      <c r="BH9" s="52">
        <f>TIMEVALUE(AP9)</f>
        <v>0.6875</v>
      </c>
      <c r="BI9" s="53" t="e">
        <f>HOUR(BF9-BE9)</f>
        <v>#VALUE!</v>
      </c>
      <c r="BJ9" s="53" t="e">
        <f>MINUTE(BF9-BE9)</f>
        <v>#VALUE!</v>
      </c>
      <c r="BK9" s="53">
        <f>HOUR(BG9-BF9)</f>
        <v>2</v>
      </c>
      <c r="BL9" s="53">
        <f>MINUTE(BG9-BF9)</f>
        <v>29</v>
      </c>
      <c r="BM9" s="53">
        <f>HOUR(BH9-BG9)</f>
        <v>3</v>
      </c>
      <c r="BN9" s="53">
        <f>MINUTE(BH9-BG9)</f>
        <v>37</v>
      </c>
    </row>
    <row r="10" spans="1:66" ht="15.75" customHeight="1">
      <c r="A10" s="55">
        <v>2</v>
      </c>
      <c r="B10" s="56" t="s">
        <v>53</v>
      </c>
      <c r="C10" s="57" t="s">
        <v>54</v>
      </c>
      <c r="D10" s="58" t="s">
        <v>55</v>
      </c>
      <c r="E10" s="59" t="s">
        <v>56</v>
      </c>
      <c r="F10" s="59" t="s">
        <v>57</v>
      </c>
      <c r="G10" s="57" t="s">
        <v>58</v>
      </c>
      <c r="H10" s="60">
        <f>IF(ISERROR(AD10*60+AE10)=TRUE,"-",AD10*60+AE10)</f>
        <v>131</v>
      </c>
      <c r="I10" s="61">
        <f>IF(ISERROR(AF10*60+AG10-$D$3)=TRUE,"-",AF10*60+AG10-$D$3)</f>
        <v>91</v>
      </c>
      <c r="J10" s="61" t="str">
        <f>IF(ISERROR(AH10*60+AI10-$F$3)=TRUE,"-",AH10*60+AI10-$F$3)</f>
        <v>-</v>
      </c>
      <c r="K10" s="61" t="str">
        <f>IF(ISERROR(AJ10*60+AK10-$H$3)=TRUE,"-",AJ10*60+AK10-$H$3)</f>
        <v>-</v>
      </c>
      <c r="L10" s="61">
        <f>IF(ISERROR(H10-$C$3)=TRUE,"-",H10-$C$3)</f>
        <v>42</v>
      </c>
      <c r="M10" s="61">
        <f>IF(ISERROR(I10-$E$3)=TRUE,"-",I10-$E$3)</f>
        <v>25</v>
      </c>
      <c r="N10" s="61">
        <f>IF(ISERROR(J10-$G$3)=TRUE,"-",J10-$G$3)</f>
        <v>-114</v>
      </c>
      <c r="O10" s="61">
        <f>IF(ISERROR(K10-$I$3)=TRUE,"-",K10-$I$3)</f>
        <v>-72</v>
      </c>
      <c r="P10" s="62">
        <f>IF(D10="R",99,IF(L10="-","-",IF(L10&gt;60,70,IF(L10&gt;=0,L10,IF(L10&lt;0,ABS(L10)+10)))))</f>
        <v>42</v>
      </c>
      <c r="Q10" s="62">
        <f>IF(E10="R",99,IF(M10="-","-",IF(M10&gt;60,70,IF(M10&gt;=0,M10,IF(M10&lt;0,ABS(M10)+10)))))</f>
        <v>25</v>
      </c>
      <c r="R10" s="62">
        <f>IF(F10="R",99,IF(N10="-","-",IF(N10&gt;60,70,IF(N10&gt;=0,N10,IF(N10&lt;0,ABS(N10)+10)))))</f>
        <v>124</v>
      </c>
      <c r="S10" s="62">
        <f>IF(G10="R",99,IF(O10="-","-",IF(O10&gt;60,70,IF(O10&gt;=0,O10,IF(O10&lt;0,ABS(O10)+10)))))</f>
        <v>82</v>
      </c>
      <c r="T10" s="47" t="s">
        <v>48</v>
      </c>
      <c r="U10" s="48">
        <v>-10</v>
      </c>
      <c r="V10" s="63">
        <f>IF(P10="-","-",SUM(P10:U10))</f>
        <v>263</v>
      </c>
      <c r="W10" s="64">
        <f>IF(ISERROR(RANK(V10,$V$9:$V$97,1))=TRUE,"-",RANK(V10,$V$9:$V$97,1))</f>
        <v>63</v>
      </c>
      <c r="X10" s="51"/>
      <c r="Y10" s="52">
        <f>TIMEVALUE(C10)</f>
        <v>0.33402777777777776</v>
      </c>
      <c r="Z10" s="52">
        <f>TIMEVALUE(D10)</f>
        <v>0.425</v>
      </c>
      <c r="AA10" s="52">
        <f>TIMEVALUE(E10)</f>
        <v>0.4951388888888889</v>
      </c>
      <c r="AB10" s="52" t="e">
        <f>TIMEVALUE(F10)</f>
        <v>#VALUE!</v>
      </c>
      <c r="AC10" s="52" t="e">
        <f>TIMEVALUE(G10)</f>
        <v>#VALUE!</v>
      </c>
      <c r="AD10" s="53">
        <f>HOUR(Z10-Y10)</f>
        <v>2</v>
      </c>
      <c r="AE10" s="53">
        <f>MINUTE(Z10-Y10)</f>
        <v>11</v>
      </c>
      <c r="AF10" s="53">
        <f>HOUR(AA10-Z10)</f>
        <v>1</v>
      </c>
      <c r="AG10" s="53">
        <f>MINUTE(AA10-Z10)</f>
        <v>41</v>
      </c>
      <c r="AH10" s="53" t="e">
        <f>HOUR(AB10-AA10)</f>
        <v>#VALUE!</v>
      </c>
      <c r="AI10" s="53" t="e">
        <f>MINUTE(AB10-AA10)</f>
        <v>#VALUE!</v>
      </c>
      <c r="AJ10" s="53" t="e">
        <f>HOUR(AC10-AB10)</f>
        <v>#VALUE!</v>
      </c>
      <c r="AK10" s="53" t="e">
        <f>MINUTE(AC10-AB10)</f>
        <v>#VALUE!</v>
      </c>
      <c r="AM10" s="57" t="s">
        <v>59</v>
      </c>
      <c r="AN10" s="65" t="s">
        <v>50</v>
      </c>
      <c r="AO10" s="59" t="s">
        <v>60</v>
      </c>
      <c r="AP10" s="59" t="s">
        <v>61</v>
      </c>
      <c r="AQ10" s="54" t="str">
        <f>IF(ISERROR(BI10*60+BJ10)=TRUE,"-",BI10*60+BJ10)</f>
        <v>-</v>
      </c>
      <c r="AR10" s="45">
        <f>IF(ISERROR(BK10*60+BL10-$K$3)=TRUE,"-",BK10*60+BL10-$K$3)</f>
        <v>123</v>
      </c>
      <c r="AS10" s="45">
        <f>IF(ISERROR(BM10*60+BN10-$M$3)=TRUE,"-",BM10*60+BN10-$M$3)</f>
        <v>159</v>
      </c>
      <c r="AT10" s="45">
        <f>IF(ISERROR(AQ10-$J$3)=TRUE,"-",AQ10-$J$3)</f>
        <v>-120</v>
      </c>
      <c r="AU10" s="45">
        <f>IF(ISERROR(AR10-$L$3)=TRUE,"-",AR10-$L$3)</f>
        <v>8</v>
      </c>
      <c r="AV10" s="45">
        <f>IF(ISERROR(AS10-$N$3)=TRUE,"-",AS10-$N$3)</f>
        <v>1</v>
      </c>
      <c r="AW10" s="46">
        <f>IF(AN10="R",99,IF(AT10="-","-",IF(AT10&gt;60,70,IF(AT10&gt;=0,AT10,IF(AT10&lt;0,ABS(AT10)+10)))))</f>
        <v>130</v>
      </c>
      <c r="AX10" s="46">
        <f>IF(AO10="R",99,IF(AU10="-","-",IF(AU10&gt;60,70,IF(AU10&gt;=0,AU10,IF(AU10&lt;0,ABS(AU10)+10)))))</f>
        <v>8</v>
      </c>
      <c r="AY10" s="46">
        <f>IF(AP10="R",99,IF(AV10="-","-",IF(AV10&gt;60,70,IF(AV10&gt;=0,AV10,IF(AV10&lt;0,ABS(AV10)+10)))))</f>
        <v>1</v>
      </c>
      <c r="AZ10" s="47" t="s">
        <v>48</v>
      </c>
      <c r="BA10" s="48">
        <v>-10</v>
      </c>
      <c r="BB10" s="49">
        <f>IF(AW10="-","-",SUM(AW10:BA10)+V10)</f>
        <v>392</v>
      </c>
      <c r="BC10" s="50">
        <f>IF(ISERROR(RANK(BB10,$BB$9:$BB$97,1))=TRUE,"-",RANK(BB10,$BB$9:$BB$97,1))</f>
        <v>47</v>
      </c>
      <c r="BD10" s="51"/>
      <c r="BE10" s="52" t="e">
        <f>TIMEVALUE(AM10)</f>
        <v>#VALUE!</v>
      </c>
      <c r="BF10" s="52">
        <f>TIMEVALUE(AN10)</f>
        <v>0.43333333333333335</v>
      </c>
      <c r="BG10" s="52">
        <f>TIMEVALUE(AO10)</f>
        <v>0.5256944444444445</v>
      </c>
      <c r="BH10" s="52">
        <f>TIMEVALUE(AP10)</f>
        <v>0.6638888888888889</v>
      </c>
      <c r="BI10" s="53" t="e">
        <f>HOUR(BF10-BE10)</f>
        <v>#VALUE!</v>
      </c>
      <c r="BJ10" s="53" t="e">
        <f>MINUTE(BF10-BE10)</f>
        <v>#VALUE!</v>
      </c>
      <c r="BK10" s="53">
        <f>HOUR(BG10-BF10)</f>
        <v>2</v>
      </c>
      <c r="BL10" s="53">
        <f>MINUTE(BG10-BF10)</f>
        <v>13</v>
      </c>
      <c r="BM10" s="53">
        <f>HOUR(BH10-BG10)</f>
        <v>3</v>
      </c>
      <c r="BN10" s="53">
        <f>MINUTE(BH10-BG10)</f>
        <v>19</v>
      </c>
    </row>
    <row r="11" spans="1:66" ht="15.75" customHeight="1">
      <c r="A11" s="38">
        <v>3</v>
      </c>
      <c r="B11" s="56" t="s">
        <v>62</v>
      </c>
      <c r="C11" s="40" t="s">
        <v>63</v>
      </c>
      <c r="D11" s="65" t="s">
        <v>64</v>
      </c>
      <c r="E11" s="59" t="s">
        <v>65</v>
      </c>
      <c r="F11" s="59" t="s">
        <v>66</v>
      </c>
      <c r="G11" s="57" t="s">
        <v>67</v>
      </c>
      <c r="H11" s="60">
        <f>IF(ISERROR(AD11*60+AE11)=TRUE,"-",AD11*60+AE11)</f>
        <v>98</v>
      </c>
      <c r="I11" s="61">
        <f>IF(ISERROR(AF11*60+AG11-$D$3)=TRUE,"-",AF11*60+AG11-$D$3)</f>
        <v>68</v>
      </c>
      <c r="J11" s="61" t="str">
        <f>IF(ISERROR(AH11*60+AI11-$F$3)=TRUE,"-",AH11*60+AI11-$F$3)</f>
        <v>-</v>
      </c>
      <c r="K11" s="61" t="str">
        <f>IF(ISERROR(AJ11*60+AK11-$H$3)=TRUE,"-",AJ11*60+AK11-$H$3)</f>
        <v>-</v>
      </c>
      <c r="L11" s="61">
        <f>IF(ISERROR(H11-$C$3)=TRUE,"-",H11-$C$3)</f>
        <v>9</v>
      </c>
      <c r="M11" s="61">
        <f>IF(ISERROR(I11-$E$3)=TRUE,"-",I11-$E$3)</f>
        <v>2</v>
      </c>
      <c r="N11" s="61">
        <f>IF(ISERROR(J11-$G$3)=TRUE,"-",J11-$G$3)</f>
        <v>-114</v>
      </c>
      <c r="O11" s="61">
        <f>IF(ISERROR(K11-$I$3)=TRUE,"-",K11-$I$3)</f>
        <v>-72</v>
      </c>
      <c r="P11" s="62">
        <f>IF(D11="R",99,IF(L11="-","-",IF(L11&gt;60,70,IF(L11&gt;=0,L11,IF(L11&lt;0,ABS(L11)+10)))))</f>
        <v>9</v>
      </c>
      <c r="Q11" s="62">
        <f>IF(E11="R",99,IF(M11="-","-",IF(M11&gt;60,70,IF(M11&gt;=0,M11,IF(M11&lt;0,ABS(M11)+10)))))</f>
        <v>2</v>
      </c>
      <c r="R11" s="62">
        <f>IF(F11="R",99,IF(N11="-","-",IF(N11&gt;60,70,IF(N11&gt;=0,N11,IF(N11&lt;0,ABS(N11)+10)))))</f>
        <v>124</v>
      </c>
      <c r="S11" s="62">
        <f>IF(G11="R",99,IF(O11="-","-",IF(O11&gt;60,70,IF(O11&gt;=0,O11,IF(O11&lt;0,ABS(O11)+10)))))</f>
        <v>82</v>
      </c>
      <c r="T11" s="47" t="s">
        <v>48</v>
      </c>
      <c r="U11" s="48"/>
      <c r="V11" s="63">
        <f>IF(P11="-","-",SUM(P11:U11))</f>
        <v>217</v>
      </c>
      <c r="W11" s="64">
        <f>IF(ISERROR(RANK(V11,$V$9:$V$97,1))=TRUE,"-",RANK(V11,$V$9:$V$97,1))</f>
        <v>23</v>
      </c>
      <c r="X11" s="51"/>
      <c r="Y11" s="52">
        <f>TIMEVALUE(C11)</f>
        <v>0.3347222222222222</v>
      </c>
      <c r="Z11" s="52">
        <f>TIMEVALUE(D11)</f>
        <v>0.4027777777777778</v>
      </c>
      <c r="AA11" s="52">
        <f>TIMEVALUE(E11)</f>
        <v>0.45694444444444443</v>
      </c>
      <c r="AB11" s="52" t="e">
        <f>TIMEVALUE(F11)</f>
        <v>#VALUE!</v>
      </c>
      <c r="AC11" s="52" t="e">
        <f>TIMEVALUE(G11)</f>
        <v>#VALUE!</v>
      </c>
      <c r="AD11" s="53">
        <f>HOUR(Z11-Y11)</f>
        <v>1</v>
      </c>
      <c r="AE11" s="53">
        <f>MINUTE(Z11-Y11)</f>
        <v>38</v>
      </c>
      <c r="AF11" s="53">
        <f>HOUR(AA11-Z11)</f>
        <v>1</v>
      </c>
      <c r="AG11" s="53">
        <f>MINUTE(AA11-Z11)</f>
        <v>18</v>
      </c>
      <c r="AH11" s="53" t="e">
        <f>HOUR(AB11-AA11)</f>
        <v>#VALUE!</v>
      </c>
      <c r="AI11" s="53" t="e">
        <f>MINUTE(AB11-AA11)</f>
        <v>#VALUE!</v>
      </c>
      <c r="AJ11" s="53" t="e">
        <f>HOUR(AC11-AB11)</f>
        <v>#VALUE!</v>
      </c>
      <c r="AK11" s="53" t="e">
        <f>MINUTE(AC11-AB11)</f>
        <v>#VALUE!</v>
      </c>
      <c r="AM11" s="40" t="s">
        <v>68</v>
      </c>
      <c r="AN11" s="65" t="s">
        <v>69</v>
      </c>
      <c r="AO11" s="59" t="s">
        <v>70</v>
      </c>
      <c r="AP11" s="59" t="s">
        <v>71</v>
      </c>
      <c r="AQ11" s="54" t="str">
        <f>IF(ISERROR(BI11*60+BJ11)=TRUE,"-",BI11*60+BJ11)</f>
        <v>-</v>
      </c>
      <c r="AR11" s="45">
        <f>IF(ISERROR(BK11*60+BL11-$K$3)=TRUE,"-",BK11*60+BL11-$K$3)</f>
        <v>131</v>
      </c>
      <c r="AS11" s="45">
        <f>IF(ISERROR(BM11*60+BN11-$M$3)=TRUE,"-",BM11*60+BN11-$M$3)</f>
        <v>145</v>
      </c>
      <c r="AT11" s="45">
        <f>IF(ISERROR(AQ11-$J$3)=TRUE,"-",AQ11-$J$3)</f>
        <v>-120</v>
      </c>
      <c r="AU11" s="45">
        <f>IF(ISERROR(AR11-$L$3)=TRUE,"-",AR11-$L$3)</f>
        <v>16</v>
      </c>
      <c r="AV11" s="45">
        <f>IF(ISERROR(AS11-$N$3)=TRUE,"-",AS11-$N$3)</f>
        <v>-13</v>
      </c>
      <c r="AW11" s="46">
        <f>IF(AN11="R",99,IF(AT11="-","-",IF(AT11&gt;60,70,IF(AT11&gt;=0,AT11,IF(AT11&lt;0,ABS(AT11)+10)))))</f>
        <v>130</v>
      </c>
      <c r="AX11" s="46">
        <f>IF(AO11="R",99,IF(AU11="-","-",IF(AU11&gt;60,70,IF(AU11&gt;=0,AU11,IF(AU11&lt;0,ABS(AU11)+10)))))</f>
        <v>16</v>
      </c>
      <c r="AY11" s="46">
        <f>IF(AP11="R",99,IF(AV11="-","-",IF(AV11&gt;60,70,IF(AV11&gt;=0,AV11,IF(AV11&lt;0,ABS(AV11)+10)))))</f>
        <v>23</v>
      </c>
      <c r="AZ11" s="47" t="s">
        <v>48</v>
      </c>
      <c r="BA11" s="48"/>
      <c r="BB11" s="49">
        <f>IF(AW11="-","-",SUM(AW11:BA11)+V11)</f>
        <v>386</v>
      </c>
      <c r="BC11" s="50">
        <f>IF(ISERROR(RANK(BB11,$BB$9:$BB$97,1))=TRUE,"-",RANK(BB11,$BB$9:$BB$97,1))</f>
        <v>36</v>
      </c>
      <c r="BD11" s="51"/>
      <c r="BE11" s="52" t="e">
        <f>TIMEVALUE(AM11)</f>
        <v>#VALUE!</v>
      </c>
      <c r="BF11" s="52">
        <f>TIMEVALUE(AN11)</f>
        <v>0.4395833333333333</v>
      </c>
      <c r="BG11" s="52">
        <f>TIMEVALUE(AO11)</f>
        <v>0.5375</v>
      </c>
      <c r="BH11" s="52">
        <f>TIMEVALUE(AP11)</f>
        <v>0.6659722222222222</v>
      </c>
      <c r="BI11" s="53" t="e">
        <f>HOUR(BF11-BE11)</f>
        <v>#VALUE!</v>
      </c>
      <c r="BJ11" s="53" t="e">
        <f>MINUTE(BF11-BE11)</f>
        <v>#VALUE!</v>
      </c>
      <c r="BK11" s="53">
        <f>HOUR(BG11-BF11)</f>
        <v>2</v>
      </c>
      <c r="BL11" s="53">
        <f>MINUTE(BG11-BF11)</f>
        <v>21</v>
      </c>
      <c r="BM11" s="53">
        <f>HOUR(BH11-BG11)</f>
        <v>3</v>
      </c>
      <c r="BN11" s="53">
        <f>MINUTE(BH11-BG11)</f>
        <v>5</v>
      </c>
    </row>
    <row r="12" spans="1:66" ht="15.75" customHeight="1">
      <c r="A12" s="55">
        <v>4</v>
      </c>
      <c r="B12" s="56" t="s">
        <v>72</v>
      </c>
      <c r="C12" s="40" t="s">
        <v>73</v>
      </c>
      <c r="D12" s="65" t="s">
        <v>74</v>
      </c>
      <c r="E12" s="59" t="s">
        <v>75</v>
      </c>
      <c r="F12" s="59" t="s">
        <v>66</v>
      </c>
      <c r="G12" s="57" t="s">
        <v>76</v>
      </c>
      <c r="H12" s="60">
        <f>IF(ISERROR(AD12*60+AE12)=TRUE,"-",AD12*60+AE12)</f>
        <v>96</v>
      </c>
      <c r="I12" s="61">
        <f>IF(ISERROR(AF12*60+AG12-$D$3)=TRUE,"-",AF12*60+AG12-$D$3)</f>
        <v>70</v>
      </c>
      <c r="J12" s="61" t="str">
        <f>IF(ISERROR(AH12*60+AI12-$F$3)=TRUE,"-",AH12*60+AI12-$F$3)</f>
        <v>-</v>
      </c>
      <c r="K12" s="61" t="str">
        <f>IF(ISERROR(AJ12*60+AK12-$H$3)=TRUE,"-",AJ12*60+AK12-$H$3)</f>
        <v>-</v>
      </c>
      <c r="L12" s="61">
        <f>IF(ISERROR(H12-$C$3)=TRUE,"-",H12-$C$3)</f>
        <v>7</v>
      </c>
      <c r="M12" s="61">
        <f>IF(ISERROR(I12-$E$3)=TRUE,"-",I12-$E$3)</f>
        <v>4</v>
      </c>
      <c r="N12" s="61">
        <f>IF(ISERROR(J12-$G$3)=TRUE,"-",J12-$G$3)</f>
        <v>-114</v>
      </c>
      <c r="O12" s="61">
        <f>IF(ISERROR(K12-$I$3)=TRUE,"-",K12-$I$3)</f>
        <v>-72</v>
      </c>
      <c r="P12" s="62">
        <f>IF(D12="R",99,IF(L12="-","-",IF(L12&gt;60,70,IF(L12&gt;=0,L12,IF(L12&lt;0,ABS(L12)+10)))))</f>
        <v>7</v>
      </c>
      <c r="Q12" s="62">
        <f>IF(E12="R",99,IF(M12="-","-",IF(M12&gt;60,70,IF(M12&gt;=0,M12,IF(M12&lt;0,ABS(M12)+10)))))</f>
        <v>4</v>
      </c>
      <c r="R12" s="62">
        <f>IF(F12="R",99,IF(N12="-","-",IF(N12&gt;60,70,IF(N12&gt;=0,N12,IF(N12&lt;0,ABS(N12)+10)))))</f>
        <v>124</v>
      </c>
      <c r="S12" s="62">
        <f>IF(G12="R",99,IF(O12="-","-",IF(O12&gt;60,70,IF(O12&gt;=0,O12,IF(O12&lt;0,ABS(O12)+10)))))</f>
        <v>82</v>
      </c>
      <c r="T12" s="47">
        <v>-3</v>
      </c>
      <c r="U12" s="48"/>
      <c r="V12" s="63">
        <f>IF(P12="-","-",SUM(P12:U12))</f>
        <v>214</v>
      </c>
      <c r="W12" s="64">
        <f>IF(ISERROR(RANK(V12,$V$9:$V$97,1))=TRUE,"-",RANK(V12,$V$9:$V$97,1))</f>
        <v>17</v>
      </c>
      <c r="X12" s="51"/>
      <c r="Y12" s="52">
        <f>TIMEVALUE(C12)</f>
        <v>0.33541666666666664</v>
      </c>
      <c r="Z12" s="52">
        <f>TIMEVALUE(D12)</f>
        <v>0.40208333333333335</v>
      </c>
      <c r="AA12" s="52">
        <f>TIMEVALUE(E12)</f>
        <v>0.4576388888888889</v>
      </c>
      <c r="AB12" s="52" t="e">
        <f>TIMEVALUE(F12)</f>
        <v>#VALUE!</v>
      </c>
      <c r="AC12" s="52" t="e">
        <f>TIMEVALUE(G12)</f>
        <v>#VALUE!</v>
      </c>
      <c r="AD12" s="53">
        <f>HOUR(Z12-Y12)</f>
        <v>1</v>
      </c>
      <c r="AE12" s="53">
        <f>MINUTE(Z12-Y12)</f>
        <v>36</v>
      </c>
      <c r="AF12" s="53">
        <f>HOUR(AA12-Z12)</f>
        <v>1</v>
      </c>
      <c r="AG12" s="53">
        <f>MINUTE(AA12-Z12)</f>
        <v>20</v>
      </c>
      <c r="AH12" s="53" t="e">
        <f>HOUR(AB12-AA12)</f>
        <v>#VALUE!</v>
      </c>
      <c r="AI12" s="53" t="e">
        <f>MINUTE(AB12-AA12)</f>
        <v>#VALUE!</v>
      </c>
      <c r="AJ12" s="53" t="e">
        <f>HOUR(AC12-AB12)</f>
        <v>#VALUE!</v>
      </c>
      <c r="AK12" s="53" t="e">
        <f>MINUTE(AC12-AB12)</f>
        <v>#VALUE!</v>
      </c>
      <c r="AM12" s="40" t="s">
        <v>77</v>
      </c>
      <c r="AN12" s="65" t="s">
        <v>78</v>
      </c>
      <c r="AO12" s="59" t="s">
        <v>79</v>
      </c>
      <c r="AP12" s="59" t="s">
        <v>80</v>
      </c>
      <c r="AQ12" s="54" t="str">
        <f>IF(ISERROR(BI12*60+BJ12)=TRUE,"-",BI12*60+BJ12)</f>
        <v>-</v>
      </c>
      <c r="AR12" s="45">
        <f>IF(ISERROR(BK12*60+BL12-$K$3)=TRUE,"-",BK12*60+BL12-$K$3)</f>
        <v>116</v>
      </c>
      <c r="AS12" s="45">
        <f>IF(ISERROR(BM12*60+BN12-$M$3)=TRUE,"-",BM12*60+BN12-$M$3)</f>
        <v>159</v>
      </c>
      <c r="AT12" s="45">
        <f>IF(ISERROR(AQ12-$J$3)=TRUE,"-",AQ12-$J$3)</f>
        <v>-120</v>
      </c>
      <c r="AU12" s="45">
        <f>IF(ISERROR(AR12-$L$3)=TRUE,"-",AR12-$L$3)</f>
        <v>1</v>
      </c>
      <c r="AV12" s="45">
        <f>IF(ISERROR(AS12-$N$3)=TRUE,"-",AS12-$N$3)</f>
        <v>1</v>
      </c>
      <c r="AW12" s="46">
        <f>IF(AN12="R",99,IF(AT12="-","-",IF(AT12&gt;60,70,IF(AT12&gt;=0,AT12,IF(AT12&lt;0,ABS(AT12)+10)))))</f>
        <v>130</v>
      </c>
      <c r="AX12" s="46">
        <f>IF(AO12="R",99,IF(AU12="-","-",IF(AU12&gt;60,70,IF(AU12&gt;=0,AU12,IF(AU12&lt;0,ABS(AU12)+10)))))</f>
        <v>1</v>
      </c>
      <c r="AY12" s="46">
        <f>IF(AP12="R",99,IF(AV12="-","-",IF(AV12&gt;60,70,IF(AV12&gt;=0,AV12,IF(AV12&lt;0,ABS(AV12)+10)))))</f>
        <v>1</v>
      </c>
      <c r="AZ12" s="47" t="s">
        <v>48</v>
      </c>
      <c r="BA12" s="48"/>
      <c r="BB12" s="49">
        <f>IF(AW12="-","-",SUM(AW12:BA12)+V12)</f>
        <v>346</v>
      </c>
      <c r="BC12" s="50">
        <f>IF(ISERROR(RANK(BB12,$BB$9:$BB$97,1))=TRUE,"-",RANK(BB12,$BB$9:$BB$97,1))</f>
        <v>8</v>
      </c>
      <c r="BD12" s="51"/>
      <c r="BE12" s="52" t="e">
        <f>TIMEVALUE(AM12)</f>
        <v>#VALUE!</v>
      </c>
      <c r="BF12" s="52">
        <f>TIMEVALUE(AN12)</f>
        <v>0.43125</v>
      </c>
      <c r="BG12" s="52">
        <f>TIMEVALUE(AO12)</f>
        <v>0.51875</v>
      </c>
      <c r="BH12" s="52">
        <f>TIMEVALUE(AP12)</f>
        <v>0.6569444444444444</v>
      </c>
      <c r="BI12" s="53" t="e">
        <f>HOUR(BF12-BE12)</f>
        <v>#VALUE!</v>
      </c>
      <c r="BJ12" s="53" t="e">
        <f>MINUTE(BF12-BE12)</f>
        <v>#VALUE!</v>
      </c>
      <c r="BK12" s="53">
        <f>HOUR(BG12-BF12)</f>
        <v>2</v>
      </c>
      <c r="BL12" s="53">
        <f>MINUTE(BG12-BF12)</f>
        <v>6</v>
      </c>
      <c r="BM12" s="53">
        <f>HOUR(BH12-BG12)</f>
        <v>3</v>
      </c>
      <c r="BN12" s="53">
        <f>MINUTE(BH12-BG12)</f>
        <v>19</v>
      </c>
    </row>
    <row r="13" spans="1:66" ht="15.75" customHeight="1">
      <c r="A13" s="55">
        <v>5</v>
      </c>
      <c r="B13" s="56" t="s">
        <v>81</v>
      </c>
      <c r="C13" s="40" t="s">
        <v>82</v>
      </c>
      <c r="D13" s="65" t="s">
        <v>83</v>
      </c>
      <c r="E13" s="59" t="s">
        <v>84</v>
      </c>
      <c r="F13" s="59" t="s">
        <v>85</v>
      </c>
      <c r="G13" s="57" t="s">
        <v>86</v>
      </c>
      <c r="H13" s="60">
        <f>IF(ISERROR(AD13*60+AE13)=TRUE,"-",AD13*60+AE13)</f>
        <v>100</v>
      </c>
      <c r="I13" s="61">
        <f>IF(ISERROR(AF13*60+AG13-$D$3)=TRUE,"-",AF13*60+AG13-$D$3)</f>
        <v>63</v>
      </c>
      <c r="J13" s="61" t="str">
        <f>IF(ISERROR(AH13*60+AI13-$F$3)=TRUE,"-",AH13*60+AI13-$F$3)</f>
        <v>-</v>
      </c>
      <c r="K13" s="61" t="str">
        <f>IF(ISERROR(AJ13*60+AK13-$H$3)=TRUE,"-",AJ13*60+AK13-$H$3)</f>
        <v>-</v>
      </c>
      <c r="L13" s="61">
        <f>IF(ISERROR(H13-$C$3)=TRUE,"-",H13-$C$3)</f>
        <v>11</v>
      </c>
      <c r="M13" s="61">
        <f>IF(ISERROR(I13-$E$3)=TRUE,"-",I13-$E$3)</f>
        <v>-3</v>
      </c>
      <c r="N13" s="61">
        <f>IF(ISERROR(J13-$G$3)=TRUE,"-",J13-$G$3)</f>
        <v>-114</v>
      </c>
      <c r="O13" s="61">
        <f>IF(ISERROR(K13-$I$3)=TRUE,"-",K13-$I$3)</f>
        <v>-72</v>
      </c>
      <c r="P13" s="62">
        <f>IF(D13="R",99,IF(L13="-","-",IF(L13&gt;60,70,IF(L13&gt;=0,L13,IF(L13&lt;0,ABS(L13)+10)))))</f>
        <v>11</v>
      </c>
      <c r="Q13" s="62">
        <f>IF(E13="R",99,IF(M13="-","-",IF(M13&gt;60,70,IF(M13&gt;=0,M13,IF(M13&lt;0,ABS(M13)+10)))))</f>
        <v>13</v>
      </c>
      <c r="R13" s="62">
        <f>IF(F13="R",99,IF(N13="-","-",IF(N13&gt;60,70,IF(N13&gt;=0,N13,IF(N13&lt;0,ABS(N13)+10)))))</f>
        <v>124</v>
      </c>
      <c r="S13" s="62">
        <f>IF(G13="R",99,IF(O13="-","-",IF(O13&gt;60,70,IF(O13&gt;=0,O13,IF(O13&lt;0,ABS(O13)+10)))))</f>
        <v>82</v>
      </c>
      <c r="T13" s="47">
        <v>-2</v>
      </c>
      <c r="U13" s="48"/>
      <c r="V13" s="63">
        <f>IF(P13="-","-",SUM(P13:U13))</f>
        <v>228</v>
      </c>
      <c r="W13" s="64">
        <f>IF(ISERROR(RANK(V13,$V$9:$V$97,1))=TRUE,"-",RANK(V13,$V$9:$V$97,1))</f>
        <v>40</v>
      </c>
      <c r="X13" s="51"/>
      <c r="Y13" s="52">
        <f>TIMEVALUE(C13)</f>
        <v>0.33611111111111114</v>
      </c>
      <c r="Z13" s="52">
        <f>TIMEVALUE(D13)</f>
        <v>0.40555555555555556</v>
      </c>
      <c r="AA13" s="52">
        <f>TIMEVALUE(E13)</f>
        <v>0.45625</v>
      </c>
      <c r="AB13" s="52" t="e">
        <f>TIMEVALUE(F13)</f>
        <v>#VALUE!</v>
      </c>
      <c r="AC13" s="52" t="e">
        <f>TIMEVALUE(G13)</f>
        <v>#VALUE!</v>
      </c>
      <c r="AD13" s="53">
        <f>HOUR(Z13-Y13)</f>
        <v>1</v>
      </c>
      <c r="AE13" s="53">
        <f>MINUTE(Z13-Y13)</f>
        <v>40</v>
      </c>
      <c r="AF13" s="53">
        <f>HOUR(AA13-Z13)</f>
        <v>1</v>
      </c>
      <c r="AG13" s="53">
        <f>MINUTE(AA13-Z13)</f>
        <v>13</v>
      </c>
      <c r="AH13" s="53" t="e">
        <f>HOUR(AB13-AA13)</f>
        <v>#VALUE!</v>
      </c>
      <c r="AI13" s="53" t="e">
        <f>MINUTE(AB13-AA13)</f>
        <v>#VALUE!</v>
      </c>
      <c r="AJ13" s="53" t="e">
        <f>HOUR(AC13-AB13)</f>
        <v>#VALUE!</v>
      </c>
      <c r="AK13" s="53" t="e">
        <f>MINUTE(AC13-AB13)</f>
        <v>#VALUE!</v>
      </c>
      <c r="AM13" s="40" t="s">
        <v>87</v>
      </c>
      <c r="AN13" s="65" t="s">
        <v>88</v>
      </c>
      <c r="AO13" s="59" t="s">
        <v>89</v>
      </c>
      <c r="AP13" s="59" t="s">
        <v>71</v>
      </c>
      <c r="AQ13" s="54" t="str">
        <f>IF(ISERROR(BI13*60+BJ13)=TRUE,"-",BI13*60+BJ13)</f>
        <v>-</v>
      </c>
      <c r="AR13" s="45">
        <f>IF(ISERROR(BK13*60+BL13-$K$3)=TRUE,"-",BK13*60+BL13-$K$3)</f>
        <v>113</v>
      </c>
      <c r="AS13" s="45">
        <f>IF(ISERROR(BM13*60+BN13-$M$3)=TRUE,"-",BM13*60+BN13-$M$3)</f>
        <v>156</v>
      </c>
      <c r="AT13" s="45">
        <f>IF(ISERROR(AQ13-$J$3)=TRUE,"-",AQ13-$J$3)</f>
        <v>-120</v>
      </c>
      <c r="AU13" s="45">
        <f>IF(ISERROR(AR13-$L$3)=TRUE,"-",AR13-$L$3)</f>
        <v>-2</v>
      </c>
      <c r="AV13" s="45">
        <f>IF(ISERROR(AS13-$N$3)=TRUE,"-",AS13-$N$3)</f>
        <v>-2</v>
      </c>
      <c r="AW13" s="46">
        <f>IF(AN13="R",99,IF(AT13="-","-",IF(AT13&gt;60,70,IF(AT13&gt;=0,AT13,IF(AT13&lt;0,ABS(AT13)+10)))))</f>
        <v>130</v>
      </c>
      <c r="AX13" s="46">
        <f>IF(AO13="R",99,IF(AU13="-","-",IF(AU13&gt;60,70,IF(AU13&gt;=0,AU13,IF(AU13&lt;0,ABS(AU13)+10)))))</f>
        <v>12</v>
      </c>
      <c r="AY13" s="46">
        <f>IF(AP13="R",99,IF(AV13="-","-",IF(AV13&gt;60,70,IF(AV13&gt;=0,AV13,IF(AV13&lt;0,ABS(AV13)+10)))))</f>
        <v>12</v>
      </c>
      <c r="AZ13" s="47" t="s">
        <v>48</v>
      </c>
      <c r="BA13" s="48"/>
      <c r="BB13" s="49">
        <f>IF(AW13="-","-",SUM(AW13:BA13)+V13)</f>
        <v>382</v>
      </c>
      <c r="BC13" s="50">
        <f>IF(ISERROR(RANK(BB13,$BB$9:$BB$97,1))=TRUE,"-",RANK(BB13,$BB$9:$BB$97,1))</f>
        <v>29</v>
      </c>
      <c r="BD13" s="51"/>
      <c r="BE13" s="52" t="e">
        <f>TIMEVALUE(AM13)</f>
        <v>#VALUE!</v>
      </c>
      <c r="BF13" s="52">
        <f>TIMEVALUE(AN13)</f>
        <v>0.4444444444444444</v>
      </c>
      <c r="BG13" s="52">
        <f>TIMEVALUE(AO13)</f>
        <v>0.5298611111111111</v>
      </c>
      <c r="BH13" s="52">
        <f>TIMEVALUE(AP13)</f>
        <v>0.6659722222222222</v>
      </c>
      <c r="BI13" s="53" t="e">
        <f>HOUR(BF13-BE13)</f>
        <v>#VALUE!</v>
      </c>
      <c r="BJ13" s="53" t="e">
        <f>MINUTE(BF13-BE13)</f>
        <v>#VALUE!</v>
      </c>
      <c r="BK13" s="53">
        <f>HOUR(BG13-BF13)</f>
        <v>2</v>
      </c>
      <c r="BL13" s="53">
        <f>MINUTE(BG13-BF13)</f>
        <v>3</v>
      </c>
      <c r="BM13" s="53">
        <f>HOUR(BH13-BG13)</f>
        <v>3</v>
      </c>
      <c r="BN13" s="53">
        <f>MINUTE(BH13-BG13)</f>
        <v>16</v>
      </c>
    </row>
    <row r="14" spans="1:66" ht="15.75" customHeight="1">
      <c r="A14" s="55">
        <v>6</v>
      </c>
      <c r="B14" s="56" t="s">
        <v>90</v>
      </c>
      <c r="C14" s="40" t="s">
        <v>91</v>
      </c>
      <c r="D14" s="65" t="s">
        <v>92</v>
      </c>
      <c r="E14" s="59" t="s">
        <v>93</v>
      </c>
      <c r="F14" s="59" t="s">
        <v>94</v>
      </c>
      <c r="G14" s="57" t="s">
        <v>76</v>
      </c>
      <c r="H14" s="60">
        <f>IF(ISERROR(AD14*60+AE14)=TRUE,"-",AD14*60+AE14)</f>
        <v>108</v>
      </c>
      <c r="I14" s="61">
        <f>IF(ISERROR(AF14*60+AG14-$D$3)=TRUE,"-",AF14*60+AG14-$D$3)</f>
        <v>63</v>
      </c>
      <c r="J14" s="61" t="str">
        <f>IF(ISERROR(AH14*60+AI14-$F$3)=TRUE,"-",AH14*60+AI14-$F$3)</f>
        <v>-</v>
      </c>
      <c r="K14" s="61" t="str">
        <f>IF(ISERROR(AJ14*60+AK14-$H$3)=TRUE,"-",AJ14*60+AK14-$H$3)</f>
        <v>-</v>
      </c>
      <c r="L14" s="61">
        <f>IF(ISERROR(H14-$C$3)=TRUE,"-",H14-$C$3)</f>
        <v>19</v>
      </c>
      <c r="M14" s="61">
        <f>IF(ISERROR(I14-$E$3)=TRUE,"-",I14-$E$3)</f>
        <v>-3</v>
      </c>
      <c r="N14" s="61">
        <f>IF(ISERROR(J14-$G$3)=TRUE,"-",J14-$G$3)</f>
        <v>-114</v>
      </c>
      <c r="O14" s="61">
        <f>IF(ISERROR(K14-$I$3)=TRUE,"-",K14-$I$3)</f>
        <v>-72</v>
      </c>
      <c r="P14" s="62">
        <f>IF(D14="R",99,IF(L14="-","-",IF(L14&gt;60,70,IF(L14&gt;=0,L14,IF(L14&lt;0,ABS(L14)+10)))))</f>
        <v>19</v>
      </c>
      <c r="Q14" s="62">
        <f>IF(E14="R",99,IF(M14="-","-",IF(M14&gt;60,70,IF(M14&gt;=0,M14,IF(M14&lt;0,ABS(M14)+10)))))</f>
        <v>13</v>
      </c>
      <c r="R14" s="62">
        <f>IF(F14="R",99,IF(N14="-","-",IF(N14&gt;60,70,IF(N14&gt;=0,N14,IF(N14&lt;0,ABS(N14)+10)))))</f>
        <v>124</v>
      </c>
      <c r="S14" s="62">
        <f>IF(G14="R",99,IF(O14="-","-",IF(O14&gt;60,70,IF(O14&gt;=0,O14,IF(O14&lt;0,ABS(O14)+10)))))</f>
        <v>82</v>
      </c>
      <c r="T14" s="47" t="s">
        <v>48</v>
      </c>
      <c r="U14" s="48"/>
      <c r="V14" s="63">
        <f>IF(P14="-","-",SUM(P14:U14))</f>
        <v>238</v>
      </c>
      <c r="W14" s="64">
        <f>IF(ISERROR(RANK(V14,$V$9:$V$97,1))=TRUE,"-",RANK(V14,$V$9:$V$97,1))</f>
        <v>55</v>
      </c>
      <c r="X14" s="51"/>
      <c r="Y14" s="52">
        <f>TIMEVALUE(C14)</f>
        <v>0.3368055555555556</v>
      </c>
      <c r="Z14" s="52">
        <f>TIMEVALUE(D14)</f>
        <v>0.41180555555555554</v>
      </c>
      <c r="AA14" s="52">
        <f>TIMEVALUE(E14)</f>
        <v>0.4625</v>
      </c>
      <c r="AB14" s="52" t="e">
        <f>TIMEVALUE(F14)</f>
        <v>#VALUE!</v>
      </c>
      <c r="AC14" s="52" t="e">
        <f>TIMEVALUE(G14)</f>
        <v>#VALUE!</v>
      </c>
      <c r="AD14" s="53">
        <f>HOUR(Z14-Y14)</f>
        <v>1</v>
      </c>
      <c r="AE14" s="53">
        <f>MINUTE(Z14-Y14)</f>
        <v>48</v>
      </c>
      <c r="AF14" s="53">
        <f>HOUR(AA14-Z14)</f>
        <v>1</v>
      </c>
      <c r="AG14" s="53">
        <f>MINUTE(AA14-Z14)</f>
        <v>13</v>
      </c>
      <c r="AH14" s="53" t="e">
        <f>HOUR(AB14-AA14)</f>
        <v>#VALUE!</v>
      </c>
      <c r="AI14" s="53" t="e">
        <f>MINUTE(AB14-AA14)</f>
        <v>#VALUE!</v>
      </c>
      <c r="AJ14" s="53" t="e">
        <f>HOUR(AC14-AB14)</f>
        <v>#VALUE!</v>
      </c>
      <c r="AK14" s="53" t="e">
        <f>MINUTE(AC14-AB14)</f>
        <v>#VALUE!</v>
      </c>
      <c r="AM14" s="40" t="s">
        <v>95</v>
      </c>
      <c r="AN14" s="65" t="s">
        <v>96</v>
      </c>
      <c r="AO14" s="59" t="s">
        <v>97</v>
      </c>
      <c r="AP14" s="59" t="s">
        <v>98</v>
      </c>
      <c r="AQ14" s="54" t="str">
        <f>IF(ISERROR(BI14*60+BJ14)=TRUE,"-",BI14*60+BJ14)</f>
        <v>-</v>
      </c>
      <c r="AR14" s="45">
        <f>IF(ISERROR(BK14*60+BL14-$K$3)=TRUE,"-",BK14*60+BL14-$K$3)</f>
        <v>112</v>
      </c>
      <c r="AS14" s="45">
        <f>IF(ISERROR(BM14*60+BN14-$M$3)=TRUE,"-",BM14*60+BN14-$M$3)</f>
        <v>148</v>
      </c>
      <c r="AT14" s="45">
        <f>IF(ISERROR(AQ14-$J$3)=TRUE,"-",AQ14-$J$3)</f>
        <v>-120</v>
      </c>
      <c r="AU14" s="45">
        <f>IF(ISERROR(AR14-$L$3)=TRUE,"-",AR14-$L$3)</f>
        <v>-3</v>
      </c>
      <c r="AV14" s="45">
        <f>IF(ISERROR(AS14-$N$3)=TRUE,"-",AS14-$N$3)</f>
        <v>-10</v>
      </c>
      <c r="AW14" s="46">
        <f>IF(AN14="R",99,IF(AT14="-","-",IF(AT14&gt;60,70,IF(AT14&gt;=0,AT14,IF(AT14&lt;0,ABS(AT14)+10)))))</f>
        <v>130</v>
      </c>
      <c r="AX14" s="46">
        <f>IF(AO14="R",99,IF(AU14="-","-",IF(AU14&gt;60,70,IF(AU14&gt;=0,AU14,IF(AU14&lt;0,ABS(AU14)+10)))))</f>
        <v>13</v>
      </c>
      <c r="AY14" s="46">
        <f>IF(AP14="R",99,IF(AV14="-","-",IF(AV14&gt;60,70,IF(AV14&gt;=0,AV14,IF(AV14&lt;0,ABS(AV14)+10)))))</f>
        <v>20</v>
      </c>
      <c r="AZ14" s="47" t="s">
        <v>48</v>
      </c>
      <c r="BA14" s="48"/>
      <c r="BB14" s="49">
        <f>IF(AW14="-","-",SUM(AW14:BA14)+V14)</f>
        <v>401</v>
      </c>
      <c r="BC14" s="50">
        <f>IF(ISERROR(RANK(BB14,$BB$9:$BB$97,1))=TRUE,"-",RANK(BB14,$BB$9:$BB$97,1))</f>
        <v>53</v>
      </c>
      <c r="BD14" s="51"/>
      <c r="BE14" s="52" t="e">
        <f>TIMEVALUE(AM14)</f>
        <v>#VALUE!</v>
      </c>
      <c r="BF14" s="52">
        <f>TIMEVALUE(AN14)</f>
        <v>0.4583333333333333</v>
      </c>
      <c r="BG14" s="52">
        <f>TIMEVALUE(AO14)</f>
        <v>0.5430555555555555</v>
      </c>
      <c r="BH14" s="52">
        <f>TIMEVALUE(AP14)</f>
        <v>0.6736111111111112</v>
      </c>
      <c r="BI14" s="53" t="e">
        <f>HOUR(BF14-BE14)</f>
        <v>#VALUE!</v>
      </c>
      <c r="BJ14" s="53" t="e">
        <f>MINUTE(BF14-BE14)</f>
        <v>#VALUE!</v>
      </c>
      <c r="BK14" s="53">
        <f>HOUR(BG14-BF14)</f>
        <v>2</v>
      </c>
      <c r="BL14" s="53">
        <f>MINUTE(BG14-BF14)</f>
        <v>2</v>
      </c>
      <c r="BM14" s="53">
        <f>HOUR(BH14-BG14)</f>
        <v>3</v>
      </c>
      <c r="BN14" s="53">
        <f>MINUTE(BH14-BG14)</f>
        <v>8</v>
      </c>
    </row>
    <row r="15" spans="1:66" ht="15.75" customHeight="1">
      <c r="A15" s="38">
        <v>7</v>
      </c>
      <c r="B15" s="56" t="s">
        <v>99</v>
      </c>
      <c r="C15" s="40" t="s">
        <v>100</v>
      </c>
      <c r="D15" s="65" t="s">
        <v>101</v>
      </c>
      <c r="E15" s="59" t="s">
        <v>102</v>
      </c>
      <c r="F15" s="59" t="s">
        <v>103</v>
      </c>
      <c r="G15" s="57" t="s">
        <v>104</v>
      </c>
      <c r="H15" s="60">
        <f>IF(ISERROR(AD15*60+AE15)=TRUE,"-",AD15*60+AE15)</f>
        <v>108</v>
      </c>
      <c r="I15" s="61">
        <f>IF(ISERROR(AF15*60+AG15-$D$3)=TRUE,"-",AF15*60+AG15-$D$3)</f>
        <v>76</v>
      </c>
      <c r="J15" s="61" t="str">
        <f>IF(ISERROR(AH15*60+AI15-$F$3)=TRUE,"-",AH15*60+AI15-$F$3)</f>
        <v>-</v>
      </c>
      <c r="K15" s="61" t="str">
        <f>IF(ISERROR(AJ15*60+AK15-$H$3)=TRUE,"-",AJ15*60+AK15-$H$3)</f>
        <v>-</v>
      </c>
      <c r="L15" s="61">
        <f>IF(ISERROR(H15-$C$3)=TRUE,"-",H15-$C$3)</f>
        <v>19</v>
      </c>
      <c r="M15" s="61">
        <f>IF(ISERROR(I15-$E$3)=TRUE,"-",I15-$E$3)</f>
        <v>10</v>
      </c>
      <c r="N15" s="61">
        <f>IF(ISERROR(J15-$G$3)=TRUE,"-",J15-$G$3)</f>
        <v>-114</v>
      </c>
      <c r="O15" s="61">
        <f>IF(ISERROR(K15-$I$3)=TRUE,"-",K15-$I$3)</f>
        <v>-72</v>
      </c>
      <c r="P15" s="62">
        <f>IF(D15="R",99,IF(L15="-","-",IF(L15&gt;60,70,IF(L15&gt;=0,L15,IF(L15&lt;0,ABS(L15)+10)))))</f>
        <v>19</v>
      </c>
      <c r="Q15" s="62">
        <f>IF(E15="R",99,IF(M15="-","-",IF(M15&gt;60,70,IF(M15&gt;=0,M15,IF(M15&lt;0,ABS(M15)+10)))))</f>
        <v>10</v>
      </c>
      <c r="R15" s="62">
        <f>IF(F15="R",99,IF(N15="-","-",IF(N15&gt;60,70,IF(N15&gt;=0,N15,IF(N15&lt;0,ABS(N15)+10)))))</f>
        <v>124</v>
      </c>
      <c r="S15" s="62">
        <f>IF(G15="R",99,IF(O15="-","-",IF(O15&gt;60,70,IF(O15&gt;=0,O15,IF(O15&lt;0,ABS(O15)+10)))))</f>
        <v>82</v>
      </c>
      <c r="T15" s="47">
        <v>-6</v>
      </c>
      <c r="U15" s="48"/>
      <c r="V15" s="63">
        <f>IF(P15="-","-",SUM(P15:U15))</f>
        <v>229</v>
      </c>
      <c r="W15" s="64">
        <f>IF(ISERROR(RANK(V15,$V$9:$V$97,1))=TRUE,"-",RANK(V15,$V$9:$V$97,1))</f>
        <v>42</v>
      </c>
      <c r="X15" s="51"/>
      <c r="Y15" s="52">
        <f>TIMEVALUE(C15)</f>
        <v>0.3375</v>
      </c>
      <c r="Z15" s="52">
        <f>TIMEVALUE(D15)</f>
        <v>0.4125</v>
      </c>
      <c r="AA15" s="52">
        <f>TIMEVALUE(E15)</f>
        <v>0.4722222222222222</v>
      </c>
      <c r="AB15" s="52" t="e">
        <f>TIMEVALUE(F15)</f>
        <v>#VALUE!</v>
      </c>
      <c r="AC15" s="52" t="e">
        <f>TIMEVALUE(G15)</f>
        <v>#VALUE!</v>
      </c>
      <c r="AD15" s="53">
        <f>HOUR(Z15-Y15)</f>
        <v>1</v>
      </c>
      <c r="AE15" s="53">
        <f>MINUTE(Z15-Y15)</f>
        <v>48</v>
      </c>
      <c r="AF15" s="53">
        <f>HOUR(AA15-Z15)</f>
        <v>1</v>
      </c>
      <c r="AG15" s="53">
        <f>MINUTE(AA15-Z15)</f>
        <v>26</v>
      </c>
      <c r="AH15" s="53" t="e">
        <f>HOUR(AB15-AA15)</f>
        <v>#VALUE!</v>
      </c>
      <c r="AI15" s="53" t="e">
        <f>MINUTE(AB15-AA15)</f>
        <v>#VALUE!</v>
      </c>
      <c r="AJ15" s="53" t="e">
        <f>HOUR(AC15-AB15)</f>
        <v>#VALUE!</v>
      </c>
      <c r="AK15" s="53" t="e">
        <f>MINUTE(AC15-AB15)</f>
        <v>#VALUE!</v>
      </c>
      <c r="AM15" s="40" t="s">
        <v>105</v>
      </c>
      <c r="AN15" s="65" t="s">
        <v>88</v>
      </c>
      <c r="AO15" s="59" t="s">
        <v>106</v>
      </c>
      <c r="AP15" s="59" t="s">
        <v>107</v>
      </c>
      <c r="AQ15" s="54" t="str">
        <f>IF(ISERROR(BI15*60+BJ15)=TRUE,"-",BI15*60+BJ15)</f>
        <v>-</v>
      </c>
      <c r="AR15" s="45">
        <f>IF(ISERROR(BK15*60+BL15-$K$3)=TRUE,"-",BK15*60+BL15-$K$3)</f>
        <v>118</v>
      </c>
      <c r="AS15" s="45">
        <f>IF(ISERROR(BM15*60+BN15-$M$3)=TRUE,"-",BM15*60+BN15-$M$3)</f>
        <v>155</v>
      </c>
      <c r="AT15" s="45">
        <f>IF(ISERROR(AQ15-$J$3)=TRUE,"-",AQ15-$J$3)</f>
        <v>-120</v>
      </c>
      <c r="AU15" s="45">
        <f>IF(ISERROR(AR15-$L$3)=TRUE,"-",AR15-$L$3)</f>
        <v>3</v>
      </c>
      <c r="AV15" s="45">
        <f>IF(ISERROR(AS15-$N$3)=TRUE,"-",AS15-$N$3)</f>
        <v>-3</v>
      </c>
      <c r="AW15" s="46">
        <f>IF(AN15="R",99,IF(AT15="-","-",IF(AT15&gt;60,70,IF(AT15&gt;=0,AT15,IF(AT15&lt;0,ABS(AT15)+10)))))</f>
        <v>130</v>
      </c>
      <c r="AX15" s="46">
        <f>IF(AO15="R",99,IF(AU15="-","-",IF(AU15&gt;60,70,IF(AU15&gt;=0,AU15,IF(AU15&lt;0,ABS(AU15)+10)))))</f>
        <v>3</v>
      </c>
      <c r="AY15" s="46">
        <f>IF(AP15="R",99,IF(AV15="-","-",IF(AV15&gt;60,70,IF(AV15&gt;=0,AV15,IF(AV15&lt;0,ABS(AV15)+10)))))</f>
        <v>13</v>
      </c>
      <c r="AZ15" s="47" t="s">
        <v>48</v>
      </c>
      <c r="BA15" s="48"/>
      <c r="BB15" s="49">
        <f>IF(AW15="-","-",SUM(AW15:BA15)+V15)</f>
        <v>375</v>
      </c>
      <c r="BC15" s="50">
        <f>IF(ISERROR(RANK(BB15,$BB$9:$BB$97,1))=TRUE,"-",RANK(BB15,$BB$9:$BB$97,1))</f>
        <v>25</v>
      </c>
      <c r="BD15" s="51"/>
      <c r="BE15" s="52" t="e">
        <f>TIMEVALUE(AM15)</f>
        <v>#VALUE!</v>
      </c>
      <c r="BF15" s="52">
        <f>TIMEVALUE(AN15)</f>
        <v>0.4444444444444444</v>
      </c>
      <c r="BG15" s="52">
        <f>TIMEVALUE(AO15)</f>
        <v>0.5333333333333333</v>
      </c>
      <c r="BH15" s="52">
        <f>TIMEVALUE(AP15)</f>
        <v>0.66875</v>
      </c>
      <c r="BI15" s="53" t="e">
        <f>HOUR(BF15-BE15)</f>
        <v>#VALUE!</v>
      </c>
      <c r="BJ15" s="53" t="e">
        <f>MINUTE(BF15-BE15)</f>
        <v>#VALUE!</v>
      </c>
      <c r="BK15" s="53">
        <f>HOUR(BG15-BF15)</f>
        <v>2</v>
      </c>
      <c r="BL15" s="53">
        <f>MINUTE(BG15-BF15)</f>
        <v>8</v>
      </c>
      <c r="BM15" s="53">
        <f>HOUR(BH15-BG15)</f>
        <v>3</v>
      </c>
      <c r="BN15" s="53">
        <f>MINUTE(BH15-BG15)</f>
        <v>15</v>
      </c>
    </row>
    <row r="16" spans="1:66" ht="15.75" customHeight="1">
      <c r="A16" s="55">
        <v>8</v>
      </c>
      <c r="B16" s="56" t="s">
        <v>108</v>
      </c>
      <c r="C16" s="40" t="s">
        <v>109</v>
      </c>
      <c r="D16" s="65" t="s">
        <v>64</v>
      </c>
      <c r="E16" s="59" t="s">
        <v>96</v>
      </c>
      <c r="F16" s="59" t="s">
        <v>110</v>
      </c>
      <c r="G16" s="57" t="s">
        <v>76</v>
      </c>
      <c r="H16" s="60">
        <f>IF(ISERROR(AD16*60+AE16)=TRUE,"-",AD16*60+AE16)</f>
        <v>93</v>
      </c>
      <c r="I16" s="61">
        <f>IF(ISERROR(AF16*60+AG16-$D$3)=TRUE,"-",AF16*60+AG16-$D$3)</f>
        <v>70</v>
      </c>
      <c r="J16" s="61" t="str">
        <f>IF(ISERROR(AH16*60+AI16-$F$3)=TRUE,"-",AH16*60+AI16-$F$3)</f>
        <v>-</v>
      </c>
      <c r="K16" s="61" t="str">
        <f>IF(ISERROR(AJ16*60+AK16-$H$3)=TRUE,"-",AJ16*60+AK16-$H$3)</f>
        <v>-</v>
      </c>
      <c r="L16" s="61">
        <f>IF(ISERROR(H16-$C$3)=TRUE,"-",H16-$C$3)</f>
        <v>4</v>
      </c>
      <c r="M16" s="61">
        <f>IF(ISERROR(I16-$E$3)=TRUE,"-",I16-$E$3)</f>
        <v>4</v>
      </c>
      <c r="N16" s="61">
        <f>IF(ISERROR(J16-$G$3)=TRUE,"-",J16-$G$3)</f>
        <v>-114</v>
      </c>
      <c r="O16" s="61">
        <f>IF(ISERROR(K16-$I$3)=TRUE,"-",K16-$I$3)</f>
        <v>-72</v>
      </c>
      <c r="P16" s="62">
        <f>IF(D16="R",99,IF(L16="-","-",IF(L16&gt;60,70,IF(L16&gt;=0,L16,IF(L16&lt;0,ABS(L16)+10)))))</f>
        <v>4</v>
      </c>
      <c r="Q16" s="62">
        <f>IF(E16="R",99,IF(M16="-","-",IF(M16&gt;60,70,IF(M16&gt;=0,M16,IF(M16&lt;0,ABS(M16)+10)))))</f>
        <v>4</v>
      </c>
      <c r="R16" s="62">
        <f>IF(F16="R",99,IF(N16="-","-",IF(N16&gt;60,70,IF(N16&gt;=0,N16,IF(N16&lt;0,ABS(N16)+10)))))</f>
        <v>124</v>
      </c>
      <c r="S16" s="62">
        <f>IF(G16="R",99,IF(O16="-","-",IF(O16&gt;60,70,IF(O16&gt;=0,O16,IF(O16&lt;0,ABS(O16)+10)))))</f>
        <v>82</v>
      </c>
      <c r="T16" s="47">
        <v>-4</v>
      </c>
      <c r="U16" s="48"/>
      <c r="V16" s="63">
        <f>IF(P16="-","-",SUM(P16:U16))</f>
        <v>210</v>
      </c>
      <c r="W16" s="64">
        <f>IF(ISERROR(RANK(V16,$V$9:$V$97,1))=TRUE,"-",RANK(V16,$V$9:$V$97,1))</f>
        <v>14</v>
      </c>
      <c r="X16" s="51"/>
      <c r="Y16" s="52">
        <f>TIMEVALUE(C16)</f>
        <v>0.33819444444444446</v>
      </c>
      <c r="Z16" s="52">
        <f>TIMEVALUE(D16)</f>
        <v>0.4027777777777778</v>
      </c>
      <c r="AA16" s="52">
        <f>TIMEVALUE(E16)</f>
        <v>0.4583333333333333</v>
      </c>
      <c r="AB16" s="52" t="e">
        <f>TIMEVALUE(F16)</f>
        <v>#VALUE!</v>
      </c>
      <c r="AC16" s="52" t="e">
        <f>TIMEVALUE(G16)</f>
        <v>#VALUE!</v>
      </c>
      <c r="AD16" s="53">
        <f>HOUR(Z16-Y16)</f>
        <v>1</v>
      </c>
      <c r="AE16" s="53">
        <f>MINUTE(Z16-Y16)</f>
        <v>33</v>
      </c>
      <c r="AF16" s="53">
        <f>HOUR(AA16-Z16)</f>
        <v>1</v>
      </c>
      <c r="AG16" s="53">
        <f>MINUTE(AA16-Z16)</f>
        <v>20</v>
      </c>
      <c r="AH16" s="53" t="e">
        <f>HOUR(AB16-AA16)</f>
        <v>#VALUE!</v>
      </c>
      <c r="AI16" s="53" t="e">
        <f>MINUTE(AB16-AA16)</f>
        <v>#VALUE!</v>
      </c>
      <c r="AJ16" s="53" t="e">
        <f>HOUR(AC16-AB16)</f>
        <v>#VALUE!</v>
      </c>
      <c r="AK16" s="53" t="e">
        <f>MINUTE(AC16-AB16)</f>
        <v>#VALUE!</v>
      </c>
      <c r="AM16" s="40" t="s">
        <v>111</v>
      </c>
      <c r="AN16" s="65" t="s">
        <v>112</v>
      </c>
      <c r="AO16" s="59" t="s">
        <v>113</v>
      </c>
      <c r="AP16" s="59" t="s">
        <v>114</v>
      </c>
      <c r="AQ16" s="54" t="str">
        <f>IF(ISERROR(BI16*60+BJ16)=TRUE,"-",BI16*60+BJ16)</f>
        <v>-</v>
      </c>
      <c r="AR16" s="45">
        <f>IF(ISERROR(BK16*60+BL16-$K$3)=TRUE,"-",BK16*60+BL16-$K$3)</f>
        <v>126</v>
      </c>
      <c r="AS16" s="45">
        <f>IF(ISERROR(BM16*60+BN16-$M$3)=TRUE,"-",BM16*60+BN16-$M$3)</f>
        <v>151</v>
      </c>
      <c r="AT16" s="45">
        <f>IF(ISERROR(AQ16-$J$3)=TRUE,"-",AQ16-$J$3)</f>
        <v>-120</v>
      </c>
      <c r="AU16" s="45">
        <f>IF(ISERROR(AR16-$L$3)=TRUE,"-",AR16-$L$3)</f>
        <v>11</v>
      </c>
      <c r="AV16" s="45">
        <f>IF(ISERROR(AS16-$N$3)=TRUE,"-",AS16-$N$3)</f>
        <v>-7</v>
      </c>
      <c r="AW16" s="46">
        <f>IF(AN16="R",99,IF(AT16="-","-",IF(AT16&gt;60,70,IF(AT16&gt;=0,AT16,IF(AT16&lt;0,ABS(AT16)+10)))))</f>
        <v>130</v>
      </c>
      <c r="AX16" s="46">
        <f>IF(AO16="R",99,IF(AU16="-","-",IF(AU16&gt;60,70,IF(AU16&gt;=0,AU16,IF(AU16&lt;0,ABS(AU16)+10)))))</f>
        <v>11</v>
      </c>
      <c r="AY16" s="46">
        <f>IF(AP16="R",99,IF(AV16="-","-",IF(AV16&gt;60,70,IF(AV16&gt;=0,AV16,IF(AV16&lt;0,ABS(AV16)+10)))))</f>
        <v>17</v>
      </c>
      <c r="AZ16" s="47" t="s">
        <v>48</v>
      </c>
      <c r="BA16" s="48"/>
      <c r="BB16" s="49">
        <f>IF(AW16="-","-",SUM(AW16:BA16)+V16)</f>
        <v>368</v>
      </c>
      <c r="BC16" s="50">
        <f>IF(ISERROR(RANK(BB16,$BB$9:$BB$97,1))=TRUE,"-",RANK(BB16,$BB$9:$BB$97,1))</f>
        <v>19</v>
      </c>
      <c r="BD16" s="51"/>
      <c r="BE16" s="52" t="e">
        <f>TIMEVALUE(AM16)</f>
        <v>#VALUE!</v>
      </c>
      <c r="BF16" s="52">
        <f>TIMEVALUE(AN16)</f>
        <v>0.4305555555555556</v>
      </c>
      <c r="BG16" s="52">
        <f>TIMEVALUE(AO16)</f>
        <v>0.525</v>
      </c>
      <c r="BH16" s="52">
        <f>TIMEVALUE(AP16)</f>
        <v>0.6576388888888889</v>
      </c>
      <c r="BI16" s="53" t="e">
        <f>HOUR(BF16-BE16)</f>
        <v>#VALUE!</v>
      </c>
      <c r="BJ16" s="53" t="e">
        <f>MINUTE(BF16-BE16)</f>
        <v>#VALUE!</v>
      </c>
      <c r="BK16" s="53">
        <f>HOUR(BG16-BF16)</f>
        <v>2</v>
      </c>
      <c r="BL16" s="53">
        <f>MINUTE(BG16-BF16)</f>
        <v>16</v>
      </c>
      <c r="BM16" s="53">
        <f>HOUR(BH16-BG16)</f>
        <v>3</v>
      </c>
      <c r="BN16" s="53">
        <f>MINUTE(BH16-BG16)</f>
        <v>11</v>
      </c>
    </row>
    <row r="17" spans="1:66" s="81" customFormat="1" ht="15.75" customHeight="1">
      <c r="A17" s="66">
        <v>9</v>
      </c>
      <c r="B17" s="67" t="s">
        <v>115</v>
      </c>
      <c r="C17" s="68" t="s">
        <v>116</v>
      </c>
      <c r="D17" s="69"/>
      <c r="E17" s="70"/>
      <c r="F17" s="70"/>
      <c r="G17" s="71"/>
      <c r="H17" s="72" t="str">
        <f>IF(ISERROR(AD17*60+AE17)=TRUE,"-",AD17*60+AE17)</f>
        <v>-</v>
      </c>
      <c r="I17" s="73" t="str">
        <f>IF(ISERROR(AF17*60+AG17-$D$3)=TRUE,"-",AF17*60+AG17-$D$3)</f>
        <v>-</v>
      </c>
      <c r="J17" s="73" t="str">
        <f>IF(ISERROR(AH17*60+AI17-$F$3)=TRUE,"-",AH17*60+AI17-$F$3)</f>
        <v>-</v>
      </c>
      <c r="K17" s="73" t="str">
        <f>IF(ISERROR(AJ17*60+AK17-$H$3)=TRUE,"-",AJ17*60+AK17-$H$3)</f>
        <v>-</v>
      </c>
      <c r="L17" s="73">
        <f>IF(ISERROR(H17-$C$3)=TRUE,"-",H17-$C$3)</f>
        <v>-89</v>
      </c>
      <c r="M17" s="73">
        <f>IF(ISERROR(I17-$E$3)=TRUE,"-",I17-$E$3)</f>
        <v>-66</v>
      </c>
      <c r="N17" s="73">
        <f>IF(ISERROR(J17-$G$3)=TRUE,"-",J17-$G$3)</f>
        <v>-114</v>
      </c>
      <c r="O17" s="73">
        <f>IF(ISERROR(K17-$I$3)=TRUE,"-",K17-$I$3)</f>
        <v>-72</v>
      </c>
      <c r="P17" s="73">
        <v>16</v>
      </c>
      <c r="Q17" s="73">
        <v>17</v>
      </c>
      <c r="R17" s="73">
        <v>42</v>
      </c>
      <c r="S17" s="73">
        <v>6</v>
      </c>
      <c r="T17" s="74" t="s">
        <v>48</v>
      </c>
      <c r="U17" s="75">
        <v>5</v>
      </c>
      <c r="V17" s="76">
        <f>IF(P17="-","-",SUM(P17:U17))</f>
        <v>86</v>
      </c>
      <c r="W17" s="77">
        <f>IF(ISERROR(RANK(V17,$V$9:$V$97,1))=TRUE,"-",RANK(V17,$V$9:$V$97,1))</f>
        <v>5</v>
      </c>
      <c r="X17" s="78"/>
      <c r="Y17" s="79">
        <f>TIMEVALUE(C17)</f>
        <v>0.3388888888888889</v>
      </c>
      <c r="Z17" s="79" t="e">
        <f>TIMEVALUE(D17)</f>
        <v>#VALUE!</v>
      </c>
      <c r="AA17" s="79" t="e">
        <f>TIMEVALUE(E17)</f>
        <v>#VALUE!</v>
      </c>
      <c r="AB17" s="79" t="e">
        <f>TIMEVALUE(F17)</f>
        <v>#VALUE!</v>
      </c>
      <c r="AC17" s="79" t="e">
        <f>TIMEVALUE(G17)</f>
        <v>#VALUE!</v>
      </c>
      <c r="AD17" s="80" t="e">
        <f>HOUR(Z17-Y17)</f>
        <v>#VALUE!</v>
      </c>
      <c r="AE17" s="80" t="e">
        <f>MINUTE(Z17-Y17)</f>
        <v>#VALUE!</v>
      </c>
      <c r="AF17" s="80" t="e">
        <f>HOUR(AA17-Z17)</f>
        <v>#VALUE!</v>
      </c>
      <c r="AG17" s="80" t="e">
        <f>MINUTE(AA17-Z17)</f>
        <v>#VALUE!</v>
      </c>
      <c r="AH17" s="80" t="e">
        <f>HOUR(AB17-AA17)</f>
        <v>#VALUE!</v>
      </c>
      <c r="AI17" s="80" t="e">
        <f>MINUTE(AB17-AA17)</f>
        <v>#VALUE!</v>
      </c>
      <c r="AJ17" s="80" t="e">
        <f>HOUR(AC17-AB17)</f>
        <v>#VALUE!</v>
      </c>
      <c r="AK17" s="80" t="e">
        <f>MINUTE(AC17-AB17)</f>
        <v>#VALUE!</v>
      </c>
      <c r="AM17" s="68" t="s">
        <v>117</v>
      </c>
      <c r="AN17" s="69"/>
      <c r="AO17" s="70"/>
      <c r="AP17" s="70"/>
      <c r="AQ17" s="82" t="str">
        <f>IF(ISERROR(BI17*60+BJ17)=TRUE,"-",BI17*60+BJ17)</f>
        <v>-</v>
      </c>
      <c r="AR17" s="74" t="str">
        <f>IF(ISERROR(BK17*60+BL17-$K$3)=TRUE,"-",BK17*60+BL17-$K$3)</f>
        <v>-</v>
      </c>
      <c r="AS17" s="74" t="str">
        <f>IF(ISERROR(BM17*60+BN17-$M$3)=TRUE,"-",BM17*60+BN17-$M$3)</f>
        <v>-</v>
      </c>
      <c r="AT17" s="74">
        <f>IF(ISERROR(AQ17-$J$3)=TRUE,"-",AQ17-$J$3)</f>
        <v>-120</v>
      </c>
      <c r="AU17" s="74">
        <f>IF(ISERROR(AR17-$L$3)=TRUE,"-",AR17-$L$3)</f>
        <v>-115</v>
      </c>
      <c r="AV17" s="74">
        <f>IF(ISERROR(AS17-$N$3)=TRUE,"-",AS17-$N$3)</f>
        <v>-158</v>
      </c>
      <c r="AW17" s="74">
        <v>30</v>
      </c>
      <c r="AX17" s="74">
        <v>46</v>
      </c>
      <c r="AY17" s="74">
        <v>17</v>
      </c>
      <c r="AZ17" s="74" t="s">
        <v>48</v>
      </c>
      <c r="BA17" s="75">
        <v>5</v>
      </c>
      <c r="BB17" s="83">
        <f>IF(AW17="-","-",SUM(AW17:BA17)+V17)</f>
        <v>184</v>
      </c>
      <c r="BC17" s="84">
        <f>IF(ISERROR(RANK(BB17,$BB$9:$BB$97,1))=TRUE,"-",RANK(BB17,$BB$9:$BB$97,1))</f>
        <v>5</v>
      </c>
      <c r="BD17" s="78"/>
      <c r="BE17" s="79" t="e">
        <f>TIMEVALUE(AM17)</f>
        <v>#VALUE!</v>
      </c>
      <c r="BF17" s="79" t="e">
        <f>TIMEVALUE(AN17)</f>
        <v>#VALUE!</v>
      </c>
      <c r="BG17" s="79" t="e">
        <f>TIMEVALUE(AO17)</f>
        <v>#VALUE!</v>
      </c>
      <c r="BH17" s="79" t="e">
        <f>TIMEVALUE(AP17)</f>
        <v>#VALUE!</v>
      </c>
      <c r="BI17" s="80" t="e">
        <f>HOUR(BF17-BE17)</f>
        <v>#VALUE!</v>
      </c>
      <c r="BJ17" s="80" t="e">
        <f>MINUTE(BF17-BE17)</f>
        <v>#VALUE!</v>
      </c>
      <c r="BK17" s="80" t="e">
        <f>HOUR(BG17-BF17)</f>
        <v>#VALUE!</v>
      </c>
      <c r="BL17" s="80" t="e">
        <f>MINUTE(BG17-BF17)</f>
        <v>#VALUE!</v>
      </c>
      <c r="BM17" s="80" t="e">
        <f>HOUR(BH17-BG17)</f>
        <v>#VALUE!</v>
      </c>
      <c r="BN17" s="80" t="e">
        <f>MINUTE(BH17-BG17)</f>
        <v>#VALUE!</v>
      </c>
    </row>
    <row r="18" spans="1:66" ht="15.75" customHeight="1">
      <c r="A18" s="38">
        <v>10</v>
      </c>
      <c r="B18" s="56" t="s">
        <v>118</v>
      </c>
      <c r="C18" s="40" t="s">
        <v>119</v>
      </c>
      <c r="D18" s="65" t="s">
        <v>120</v>
      </c>
      <c r="E18" s="59" t="s">
        <v>121</v>
      </c>
      <c r="F18" s="59" t="s">
        <v>122</v>
      </c>
      <c r="G18" s="57" t="s">
        <v>123</v>
      </c>
      <c r="H18" s="60">
        <f>IF(ISERROR(AD18*60+AE18)=TRUE,"-",AD18*60+AE18)</f>
        <v>97</v>
      </c>
      <c r="I18" s="61">
        <f>IF(ISERROR(AF18*60+AG18-$D$3)=TRUE,"-",AF18*60+AG18-$D$3)</f>
        <v>77</v>
      </c>
      <c r="J18" s="61" t="str">
        <f>IF(ISERROR(AH18*60+AI18-$F$3)=TRUE,"-",AH18*60+AI18-$F$3)</f>
        <v>-</v>
      </c>
      <c r="K18" s="61" t="str">
        <f>IF(ISERROR(AJ18*60+AK18-$H$3)=TRUE,"-",AJ18*60+AK18-$H$3)</f>
        <v>-</v>
      </c>
      <c r="L18" s="61">
        <f>IF(ISERROR(H18-$C$3)=TRUE,"-",H18-$C$3)</f>
        <v>8</v>
      </c>
      <c r="M18" s="61">
        <f>IF(ISERROR(I18-$E$3)=TRUE,"-",I18-$E$3)</f>
        <v>11</v>
      </c>
      <c r="N18" s="61">
        <f>IF(ISERROR(J18-$G$3)=TRUE,"-",J18-$G$3)</f>
        <v>-114</v>
      </c>
      <c r="O18" s="61">
        <f>IF(ISERROR(K18-$I$3)=TRUE,"-",K18-$I$3)</f>
        <v>-72</v>
      </c>
      <c r="P18" s="62">
        <f>IF(D18="R",99,IF(L18="-","-",IF(L18&gt;60,70,IF(L18&gt;=0,L18,IF(L18&lt;0,ABS(L18)+10)))))</f>
        <v>8</v>
      </c>
      <c r="Q18" s="62">
        <f>IF(E18="R",99,IF(M18="-","-",IF(M18&gt;60,70,IF(M18&gt;=0,M18,IF(M18&lt;0,ABS(M18)+10)))))</f>
        <v>11</v>
      </c>
      <c r="R18" s="62">
        <f>IF(F18="R",99,IF(N18="-","-",IF(N18&gt;60,70,IF(N18&gt;=0,N18,IF(N18&lt;0,ABS(N18)+10)))))</f>
        <v>124</v>
      </c>
      <c r="S18" s="62">
        <f>IF(G18="R",99,IF(O18="-","-",IF(O18&gt;60,70,IF(O18&gt;=0,O18,IF(O18&lt;0,ABS(O18)+10)))))</f>
        <v>82</v>
      </c>
      <c r="T18" s="47" t="s">
        <v>48</v>
      </c>
      <c r="U18" s="48"/>
      <c r="V18" s="63">
        <f>IF(P18="-","-",SUM(P18:U18))</f>
        <v>225</v>
      </c>
      <c r="W18" s="64">
        <f>IF(ISERROR(RANK(V18,$V$9:$V$97,1))=TRUE,"-",RANK(V18,$V$9:$V$97,1))</f>
        <v>35</v>
      </c>
      <c r="X18" s="51"/>
      <c r="Y18" s="52">
        <f>TIMEVALUE(C18)</f>
        <v>0.33958333333333335</v>
      </c>
      <c r="Z18" s="52">
        <f>TIMEVALUE(D18)</f>
        <v>0.40694444444444444</v>
      </c>
      <c r="AA18" s="52">
        <f>TIMEVALUE(E18)</f>
        <v>0.4673611111111111</v>
      </c>
      <c r="AB18" s="52" t="e">
        <f>TIMEVALUE(F18)</f>
        <v>#VALUE!</v>
      </c>
      <c r="AC18" s="52" t="e">
        <f>TIMEVALUE(G18)</f>
        <v>#VALUE!</v>
      </c>
      <c r="AD18" s="53">
        <f>HOUR(Z18-Y18)</f>
        <v>1</v>
      </c>
      <c r="AE18" s="53">
        <f>MINUTE(Z18-Y18)</f>
        <v>37</v>
      </c>
      <c r="AF18" s="53">
        <f>HOUR(AA18-Z18)</f>
        <v>1</v>
      </c>
      <c r="AG18" s="53">
        <f>MINUTE(AA18-Z18)</f>
        <v>27</v>
      </c>
      <c r="AH18" s="53" t="e">
        <f>HOUR(AB18-AA18)</f>
        <v>#VALUE!</v>
      </c>
      <c r="AI18" s="53" t="e">
        <f>MINUTE(AB18-AA18)</f>
        <v>#VALUE!</v>
      </c>
      <c r="AJ18" s="53" t="e">
        <f>HOUR(AC18-AB18)</f>
        <v>#VALUE!</v>
      </c>
      <c r="AK18" s="53" t="e">
        <f>MINUTE(AC18-AB18)</f>
        <v>#VALUE!</v>
      </c>
      <c r="AM18" s="40" t="s">
        <v>124</v>
      </c>
      <c r="AN18" s="65" t="s">
        <v>125</v>
      </c>
      <c r="AO18" s="59" t="s">
        <v>126</v>
      </c>
      <c r="AP18" s="59" t="s">
        <v>107</v>
      </c>
      <c r="AQ18" s="54" t="str">
        <f>IF(ISERROR(BI18*60+BJ18)=TRUE,"-",BI18*60+BJ18)</f>
        <v>-</v>
      </c>
      <c r="AR18" s="45">
        <f>IF(ISERROR(BK18*60+BL18-$K$3)=TRUE,"-",BK18*60+BL18-$K$3)</f>
        <v>103</v>
      </c>
      <c r="AS18" s="45">
        <f>IF(ISERROR(BM18*60+BN18-$M$3)=TRUE,"-",BM18*60+BN18-$M$3)</f>
        <v>147</v>
      </c>
      <c r="AT18" s="45">
        <f>IF(ISERROR(AQ18-$J$3)=TRUE,"-",AQ18-$J$3)</f>
        <v>-120</v>
      </c>
      <c r="AU18" s="45">
        <f>IF(ISERROR(AR18-$L$3)=TRUE,"-",AR18-$L$3)</f>
        <v>-12</v>
      </c>
      <c r="AV18" s="45">
        <f>IF(ISERROR(AS18-$N$3)=TRUE,"-",AS18-$N$3)</f>
        <v>-11</v>
      </c>
      <c r="AW18" s="46">
        <f>IF(AN18="R",99,IF(AT18="-","-",IF(AT18&gt;60,70,IF(AT18&gt;=0,AT18,IF(AT18&lt;0,ABS(AT18)+10)))))</f>
        <v>130</v>
      </c>
      <c r="AX18" s="46">
        <f>IF(AO18="R",99,IF(AU18="-","-",IF(AU18&gt;60,70,IF(AU18&gt;=0,AU18,IF(AU18&lt;0,ABS(AU18)+10)))))</f>
        <v>22</v>
      </c>
      <c r="AY18" s="46">
        <f>IF(AP18="R",99,IF(AV18="-","-",IF(AV18&gt;60,70,IF(AV18&gt;=0,AV18,IF(AV18&lt;0,ABS(AV18)+10)))))</f>
        <v>21</v>
      </c>
      <c r="AZ18" s="47" t="s">
        <v>48</v>
      </c>
      <c r="BA18" s="48"/>
      <c r="BB18" s="49">
        <f>IF(AW18="-","-",SUM(AW18:BA18)+V18)</f>
        <v>398</v>
      </c>
      <c r="BC18" s="50">
        <f>IF(ISERROR(RANK(BB18,$BB$9:$BB$97,1))=TRUE,"-",RANK(BB18,$BB$9:$BB$97,1))</f>
        <v>52</v>
      </c>
      <c r="BD18" s="51"/>
      <c r="BE18" s="52" t="e">
        <f>TIMEVALUE(AM18)</f>
        <v>#VALUE!</v>
      </c>
      <c r="BF18" s="52">
        <f>TIMEVALUE(AN18)</f>
        <v>0.46041666666666664</v>
      </c>
      <c r="BG18" s="52">
        <f>TIMEVALUE(AO18)</f>
        <v>0.5388888888888889</v>
      </c>
      <c r="BH18" s="52">
        <f>TIMEVALUE(AP18)</f>
        <v>0.66875</v>
      </c>
      <c r="BI18" s="53" t="e">
        <f>HOUR(BF18-BE18)</f>
        <v>#VALUE!</v>
      </c>
      <c r="BJ18" s="53" t="e">
        <f>MINUTE(BF18-BE18)</f>
        <v>#VALUE!</v>
      </c>
      <c r="BK18" s="53">
        <f>HOUR(BG18-BF18)</f>
        <v>1</v>
      </c>
      <c r="BL18" s="53">
        <f>MINUTE(BG18-BF18)</f>
        <v>53</v>
      </c>
      <c r="BM18" s="53">
        <f>HOUR(BH18-BG18)</f>
        <v>3</v>
      </c>
      <c r="BN18" s="53">
        <f>MINUTE(BH18-BG18)</f>
        <v>7</v>
      </c>
    </row>
    <row r="19" spans="1:66" ht="15.75" customHeight="1">
      <c r="A19" s="38">
        <v>11</v>
      </c>
      <c r="B19" s="56" t="s">
        <v>127</v>
      </c>
      <c r="C19" s="57" t="s">
        <v>128</v>
      </c>
      <c r="D19" s="65" t="s">
        <v>129</v>
      </c>
      <c r="E19" s="59" t="s">
        <v>130</v>
      </c>
      <c r="F19" s="59" t="s">
        <v>131</v>
      </c>
      <c r="G19" s="57" t="s">
        <v>131</v>
      </c>
      <c r="H19" s="60">
        <f>IF(ISERROR(AD19*60+AE19)=TRUE,"-",AD19*60+AE19)</f>
        <v>114</v>
      </c>
      <c r="I19" s="61">
        <f>IF(ISERROR(AF19*60+AG19-$D$3)=TRUE,"-",AF19*60+AG19-$D$3)</f>
        <v>67</v>
      </c>
      <c r="J19" s="61" t="str">
        <f>IF(ISERROR(AH19*60+AI19-$F$3)=TRUE,"-",AH19*60+AI19-$F$3)</f>
        <v>-</v>
      </c>
      <c r="K19" s="61" t="str">
        <f>IF(ISERROR(AJ19*60+AK19-$H$3)=TRUE,"-",AJ19*60+AK19-$H$3)</f>
        <v>-</v>
      </c>
      <c r="L19" s="61">
        <f>IF(ISERROR(H19-$C$3)=TRUE,"-",H19-$C$3)</f>
        <v>25</v>
      </c>
      <c r="M19" s="61">
        <f>IF(ISERROR(I19-$E$3)=TRUE,"-",I19-$E$3)</f>
        <v>1</v>
      </c>
      <c r="N19" s="61">
        <f>IF(ISERROR(J19-$G$3)=TRUE,"-",J19-$G$3)</f>
        <v>-114</v>
      </c>
      <c r="O19" s="61">
        <f>IF(ISERROR(K19-$I$3)=TRUE,"-",K19-$I$3)</f>
        <v>-72</v>
      </c>
      <c r="P19" s="62">
        <f>IF(D19="R",99,IF(L19="-","-",IF(L19&gt;60,70,IF(L19&gt;=0,L19,IF(L19&lt;0,ABS(L19)+10)))))</f>
        <v>25</v>
      </c>
      <c r="Q19" s="62">
        <f>IF(E19="R",99,IF(M19="-","-",IF(M19&gt;60,70,IF(M19&gt;=0,M19,IF(M19&lt;0,ABS(M19)+10)))))</f>
        <v>1</v>
      </c>
      <c r="R19" s="62">
        <f>IF(F19="R",99,IF(N19="-","-",IF(N19&gt;60,70,IF(N19&gt;=0,N19,IF(N19&lt;0,ABS(N19)+10)))))</f>
        <v>99</v>
      </c>
      <c r="S19" s="62">
        <f>IF(G19="R",99,IF(O19="-","-",IF(O19&gt;60,70,IF(O19&gt;=0,O19,IF(O19&lt;0,ABS(O19)+10)))))</f>
        <v>99</v>
      </c>
      <c r="T19" s="47" t="s">
        <v>48</v>
      </c>
      <c r="U19" s="48"/>
      <c r="V19" s="63">
        <f>IF(P19="-","-",SUM(P19:U19))</f>
        <v>224</v>
      </c>
      <c r="W19" s="64">
        <f>IF(ISERROR(RANK(V19,$V$9:$V$97,1))=TRUE,"-",RANK(V19,$V$9:$V$97,1))</f>
        <v>31</v>
      </c>
      <c r="X19" s="51"/>
      <c r="Y19" s="52">
        <f>TIMEVALUE(C19)</f>
        <v>0.3402777777777778</v>
      </c>
      <c r="Z19" s="52">
        <f>TIMEVALUE(D19)</f>
        <v>0.41944444444444445</v>
      </c>
      <c r="AA19" s="52">
        <f>TIMEVALUE(E19)</f>
        <v>0.47291666666666665</v>
      </c>
      <c r="AB19" s="52" t="e">
        <f>TIMEVALUE(F19)</f>
        <v>#VALUE!</v>
      </c>
      <c r="AC19" s="52" t="e">
        <f>TIMEVALUE(G19)</f>
        <v>#VALUE!</v>
      </c>
      <c r="AD19" s="53">
        <f>HOUR(Z19-Y19)</f>
        <v>1</v>
      </c>
      <c r="AE19" s="53">
        <f>MINUTE(Z19-Y19)</f>
        <v>54</v>
      </c>
      <c r="AF19" s="53">
        <f>HOUR(AA19-Z19)</f>
        <v>1</v>
      </c>
      <c r="AG19" s="53">
        <f>MINUTE(AA19-Z19)</f>
        <v>17</v>
      </c>
      <c r="AH19" s="53" t="e">
        <f>HOUR(AB19-AA19)</f>
        <v>#VALUE!</v>
      </c>
      <c r="AI19" s="53" t="e">
        <f>MINUTE(AB19-AA19)</f>
        <v>#VALUE!</v>
      </c>
      <c r="AJ19" s="53" t="e">
        <f>HOUR(AC19-AB19)</f>
        <v>#VALUE!</v>
      </c>
      <c r="AK19" s="53" t="e">
        <f>MINUTE(AC19-AB19)</f>
        <v>#VALUE!</v>
      </c>
      <c r="AM19" s="57" t="s">
        <v>132</v>
      </c>
      <c r="AN19" s="65" t="s">
        <v>131</v>
      </c>
      <c r="AO19" s="59" t="s">
        <v>131</v>
      </c>
      <c r="AP19" s="59" t="s">
        <v>131</v>
      </c>
      <c r="AQ19" s="54" t="str">
        <f>IF(ISERROR(BI19*60+BJ19)=TRUE,"-",BI19*60+BJ19)</f>
        <v>-</v>
      </c>
      <c r="AR19" s="45" t="str">
        <f>IF(ISERROR(BK19*60+BL19-$K$3)=TRUE,"-",BK19*60+BL19-$K$3)</f>
        <v>-</v>
      </c>
      <c r="AS19" s="45" t="str">
        <f>IF(ISERROR(BM19*60+BN19-$M$3)=TRUE,"-",BM19*60+BN19-$M$3)</f>
        <v>-</v>
      </c>
      <c r="AT19" s="45">
        <f>IF(ISERROR(AQ19-$J$3)=TRUE,"-",AQ19-$J$3)</f>
        <v>-120</v>
      </c>
      <c r="AU19" s="45">
        <f>IF(ISERROR(AR19-$L$3)=TRUE,"-",AR19-$L$3)</f>
        <v>-115</v>
      </c>
      <c r="AV19" s="45">
        <f>IF(ISERROR(AS19-$N$3)=TRUE,"-",AS19-$N$3)</f>
        <v>-158</v>
      </c>
      <c r="AW19" s="46">
        <f>IF(AN19="R",99,IF(AT19="-","-",IF(AT19&gt;60,70,IF(AT19&gt;=0,AT19,IF(AT19&lt;0,ABS(AT19)+10)))))</f>
        <v>99</v>
      </c>
      <c r="AX19" s="46">
        <f>IF(AO19="R",99,IF(AU19="-","-",IF(AU19&gt;60,70,IF(AU19&gt;=0,AU19,IF(AU19&lt;0,ABS(AU19)+10)))))</f>
        <v>99</v>
      </c>
      <c r="AY19" s="46">
        <f>IF(AP19="R",99,IF(AV19="-","-",IF(AV19&gt;60,70,IF(AV19&gt;=0,AV19,IF(AV19&lt;0,ABS(AV19)+10)))))</f>
        <v>99</v>
      </c>
      <c r="AZ19" s="47" t="s">
        <v>48</v>
      </c>
      <c r="BA19" s="48"/>
      <c r="BB19" s="49">
        <f>IF(AW19="-","-",SUM(AW19:BA19)+V19)</f>
        <v>521</v>
      </c>
      <c r="BC19" s="50">
        <f>IF(ISERROR(RANK(BB19,$BB$9:$BB$97,1))=TRUE,"-",RANK(BB19,$BB$9:$BB$97,1))</f>
        <v>64</v>
      </c>
      <c r="BD19" s="51"/>
      <c r="BE19" s="52" t="e">
        <f>TIMEVALUE(AM19)</f>
        <v>#VALUE!</v>
      </c>
      <c r="BF19" s="52" t="e">
        <f>TIMEVALUE(AN19)</f>
        <v>#VALUE!</v>
      </c>
      <c r="BG19" s="52" t="e">
        <f>TIMEVALUE(AO19)</f>
        <v>#VALUE!</v>
      </c>
      <c r="BH19" s="52" t="e">
        <f>TIMEVALUE(AP19)</f>
        <v>#VALUE!</v>
      </c>
      <c r="BI19" s="53" t="e">
        <f>HOUR(BF19-BE19)</f>
        <v>#VALUE!</v>
      </c>
      <c r="BJ19" s="53" t="e">
        <f>MINUTE(BF19-BE19)</f>
        <v>#VALUE!</v>
      </c>
      <c r="BK19" s="53" t="e">
        <f>HOUR(BG19-BF19)</f>
        <v>#VALUE!</v>
      </c>
      <c r="BL19" s="53" t="e">
        <f>MINUTE(BG19-BF19)</f>
        <v>#VALUE!</v>
      </c>
      <c r="BM19" s="53" t="e">
        <f>HOUR(BH19-BG19)</f>
        <v>#VALUE!</v>
      </c>
      <c r="BN19" s="53" t="e">
        <f>MINUTE(BH19-BG19)</f>
        <v>#VALUE!</v>
      </c>
    </row>
    <row r="20" spans="1:66" ht="15.75" customHeight="1">
      <c r="A20" s="55">
        <v>12</v>
      </c>
      <c r="B20" s="56" t="s">
        <v>118</v>
      </c>
      <c r="C20" s="40" t="s">
        <v>133</v>
      </c>
      <c r="D20" s="65" t="s">
        <v>134</v>
      </c>
      <c r="E20" s="59" t="s">
        <v>135</v>
      </c>
      <c r="F20" s="59" t="s">
        <v>136</v>
      </c>
      <c r="G20" s="57" t="s">
        <v>137</v>
      </c>
      <c r="H20" s="60">
        <f>IF(ISERROR(AD20*60+AE20)=TRUE,"-",AD20*60+AE20)</f>
        <v>98</v>
      </c>
      <c r="I20" s="61">
        <f>IF(ISERROR(AF20*60+AG20-$D$3)=TRUE,"-",AF20*60+AG20-$D$3)</f>
        <v>63</v>
      </c>
      <c r="J20" s="61" t="str">
        <f>IF(ISERROR(AH20*60+AI20-$F$3)=TRUE,"-",AH20*60+AI20-$F$3)</f>
        <v>-</v>
      </c>
      <c r="K20" s="61" t="str">
        <f>IF(ISERROR(AJ20*60+AK20-$H$3)=TRUE,"-",AJ20*60+AK20-$H$3)</f>
        <v>-</v>
      </c>
      <c r="L20" s="61">
        <f>IF(ISERROR(H20-$C$3)=TRUE,"-",H20-$C$3)</f>
        <v>9</v>
      </c>
      <c r="M20" s="61">
        <f>IF(ISERROR(I20-$E$3)=TRUE,"-",I20-$E$3)</f>
        <v>-3</v>
      </c>
      <c r="N20" s="61">
        <f>IF(ISERROR(J20-$G$3)=TRUE,"-",J20-$G$3)</f>
        <v>-114</v>
      </c>
      <c r="O20" s="61">
        <f>IF(ISERROR(K20-$I$3)=TRUE,"-",K20-$I$3)</f>
        <v>-72</v>
      </c>
      <c r="P20" s="62">
        <f>IF(D20="R",99,IF(L20="-","-",IF(L20&gt;60,70,IF(L20&gt;=0,L20,IF(L20&lt;0,ABS(L20)+10)))))</f>
        <v>9</v>
      </c>
      <c r="Q20" s="62">
        <f>IF(E20="R",99,IF(M20="-","-",IF(M20&gt;60,70,IF(M20&gt;=0,M20,IF(M20&lt;0,ABS(M20)+10)))))</f>
        <v>13</v>
      </c>
      <c r="R20" s="62">
        <f>IF(F20="R",99,IF(N20="-","-",IF(N20&gt;60,70,IF(N20&gt;=0,N20,IF(N20&lt;0,ABS(N20)+10)))))</f>
        <v>124</v>
      </c>
      <c r="S20" s="62">
        <f>IF(G20="R",99,IF(O20="-","-",IF(O20&gt;60,70,IF(O20&gt;=0,O20,IF(O20&lt;0,ABS(O20)+10)))))</f>
        <v>82</v>
      </c>
      <c r="T20" s="47" t="s">
        <v>48</v>
      </c>
      <c r="U20" s="48"/>
      <c r="V20" s="63">
        <f>IF(P20="-","-",SUM(P20:U20))</f>
        <v>228</v>
      </c>
      <c r="W20" s="64">
        <f>IF(ISERROR(RANK(V20,$V$9:$V$97,1))=TRUE,"-",RANK(V20,$V$9:$V$97,1))</f>
        <v>40</v>
      </c>
      <c r="X20" s="51"/>
      <c r="Y20" s="52">
        <f>TIMEVALUE(C20)</f>
        <v>0.34097222222222223</v>
      </c>
      <c r="Z20" s="52">
        <f>TIMEVALUE(D20)</f>
        <v>0.40902777777777777</v>
      </c>
      <c r="AA20" s="52">
        <f>TIMEVALUE(E20)</f>
        <v>0.4597222222222222</v>
      </c>
      <c r="AB20" s="52" t="e">
        <f>TIMEVALUE(F20)</f>
        <v>#VALUE!</v>
      </c>
      <c r="AC20" s="52" t="e">
        <f>TIMEVALUE(G20)</f>
        <v>#VALUE!</v>
      </c>
      <c r="AD20" s="53">
        <f>HOUR(Z20-Y20)</f>
        <v>1</v>
      </c>
      <c r="AE20" s="53">
        <f>MINUTE(Z20-Y20)</f>
        <v>38</v>
      </c>
      <c r="AF20" s="53">
        <f>HOUR(AA20-Z20)</f>
        <v>1</v>
      </c>
      <c r="AG20" s="53">
        <f>MINUTE(AA20-Z20)</f>
        <v>13</v>
      </c>
      <c r="AH20" s="53" t="e">
        <f>HOUR(AB20-AA20)</f>
        <v>#VALUE!</v>
      </c>
      <c r="AI20" s="53" t="e">
        <f>MINUTE(AB20-AA20)</f>
        <v>#VALUE!</v>
      </c>
      <c r="AJ20" s="53" t="e">
        <f>HOUR(AC20-AB20)</f>
        <v>#VALUE!</v>
      </c>
      <c r="AK20" s="53" t="e">
        <f>MINUTE(AC20-AB20)</f>
        <v>#VALUE!</v>
      </c>
      <c r="AM20" s="40" t="s">
        <v>138</v>
      </c>
      <c r="AN20" s="65" t="s">
        <v>139</v>
      </c>
      <c r="AO20" s="59" t="s">
        <v>140</v>
      </c>
      <c r="AP20" s="59" t="s">
        <v>141</v>
      </c>
      <c r="AQ20" s="54" t="str">
        <f>IF(ISERROR(BI20*60+BJ20)=TRUE,"-",BI20*60+BJ20)</f>
        <v>-</v>
      </c>
      <c r="AR20" s="45">
        <f>IF(ISERROR(BK20*60+BL20-$K$3)=TRUE,"-",BK20*60+BL20-$K$3)</f>
        <v>110</v>
      </c>
      <c r="AS20" s="45">
        <f>IF(ISERROR(BM20*60+BN20-$M$3)=TRUE,"-",BM20*60+BN20-$M$3)</f>
        <v>152</v>
      </c>
      <c r="AT20" s="45">
        <f>IF(ISERROR(AQ20-$J$3)=TRUE,"-",AQ20-$J$3)</f>
        <v>-120</v>
      </c>
      <c r="AU20" s="45">
        <f>IF(ISERROR(AR20-$L$3)=TRUE,"-",AR20-$L$3)</f>
        <v>-5</v>
      </c>
      <c r="AV20" s="45">
        <f>IF(ISERROR(AS20-$N$3)=TRUE,"-",AS20-$N$3)</f>
        <v>-6</v>
      </c>
      <c r="AW20" s="46">
        <f>IF(AN20="R",99,IF(AT20="-","-",IF(AT20&gt;60,70,IF(AT20&gt;=0,AT20,IF(AT20&lt;0,ABS(AT20)+10)))))</f>
        <v>130</v>
      </c>
      <c r="AX20" s="46">
        <f>IF(AO20="R",99,IF(AU20="-","-",IF(AU20&gt;60,70,IF(AU20&gt;=0,AU20,IF(AU20&lt;0,ABS(AU20)+10)))))</f>
        <v>15</v>
      </c>
      <c r="AY20" s="46">
        <f>IF(AP20="R",99,IF(AV20="-","-",IF(AV20&gt;60,70,IF(AV20&gt;=0,AV20,IF(AV20&lt;0,ABS(AV20)+10)))))</f>
        <v>16</v>
      </c>
      <c r="AZ20" s="47" t="s">
        <v>48</v>
      </c>
      <c r="BA20" s="48"/>
      <c r="BB20" s="49">
        <f>IF(AW20="-","-",SUM(AW20:BA20)+V20)</f>
        <v>389</v>
      </c>
      <c r="BC20" s="50">
        <f>IF(ISERROR(RANK(BB20,$BB$9:$BB$97,1))=TRUE,"-",RANK(BB20,$BB$9:$BB$97,1))</f>
        <v>39</v>
      </c>
      <c r="BD20" s="51"/>
      <c r="BE20" s="52" t="e">
        <f>TIMEVALUE(AM20)</f>
        <v>#VALUE!</v>
      </c>
      <c r="BF20" s="52">
        <f>TIMEVALUE(AN20)</f>
        <v>0.43472222222222223</v>
      </c>
      <c r="BG20" s="52">
        <f>TIMEVALUE(AO20)</f>
        <v>0.5180555555555556</v>
      </c>
      <c r="BH20" s="52">
        <f>TIMEVALUE(AP20)</f>
        <v>0.6513888888888889</v>
      </c>
      <c r="BI20" s="53" t="e">
        <f>HOUR(BF20-BE20)</f>
        <v>#VALUE!</v>
      </c>
      <c r="BJ20" s="53" t="e">
        <f>MINUTE(BF20-BE20)</f>
        <v>#VALUE!</v>
      </c>
      <c r="BK20" s="53">
        <f>HOUR(BG20-BF20)</f>
        <v>2</v>
      </c>
      <c r="BL20" s="53">
        <f>MINUTE(BG20-BF20)</f>
        <v>0</v>
      </c>
      <c r="BM20" s="53">
        <f>HOUR(BH20-BG20)</f>
        <v>3</v>
      </c>
      <c r="BN20" s="53">
        <f>MINUTE(BH20-BG20)</f>
        <v>12</v>
      </c>
    </row>
    <row r="21" spans="1:66" ht="15.75" customHeight="1">
      <c r="A21" s="38">
        <v>13</v>
      </c>
      <c r="B21" s="56" t="s">
        <v>108</v>
      </c>
      <c r="C21" s="40" t="s">
        <v>142</v>
      </c>
      <c r="D21" s="65" t="s">
        <v>74</v>
      </c>
      <c r="E21" s="59" t="s">
        <v>143</v>
      </c>
      <c r="F21" s="59" t="s">
        <v>144</v>
      </c>
      <c r="G21" s="57" t="s">
        <v>145</v>
      </c>
      <c r="H21" s="60">
        <f>IF(ISERROR(AD21*60+AE21)=TRUE,"-",AD21*60+AE21)</f>
        <v>87</v>
      </c>
      <c r="I21" s="61">
        <f>IF(ISERROR(AF21*60+AG21-$D$3)=TRUE,"-",AF21*60+AG21-$D$3)</f>
        <v>82</v>
      </c>
      <c r="J21" s="61" t="str">
        <f>IF(ISERROR(AH21*60+AI21-$F$3)=TRUE,"-",AH21*60+AI21-$F$3)</f>
        <v>-</v>
      </c>
      <c r="K21" s="61" t="str">
        <f>IF(ISERROR(AJ21*60+AK21-$H$3)=TRUE,"-",AJ21*60+AK21-$H$3)</f>
        <v>-</v>
      </c>
      <c r="L21" s="61">
        <f>IF(ISERROR(H21-$C$3)=TRUE,"-",H21-$C$3)</f>
        <v>-2</v>
      </c>
      <c r="M21" s="61">
        <f>IF(ISERROR(I21-$E$3)=TRUE,"-",I21-$E$3)</f>
        <v>16</v>
      </c>
      <c r="N21" s="61">
        <f>IF(ISERROR(J21-$G$3)=TRUE,"-",J21-$G$3)</f>
        <v>-114</v>
      </c>
      <c r="O21" s="61">
        <f>IF(ISERROR(K21-$I$3)=TRUE,"-",K21-$I$3)</f>
        <v>-72</v>
      </c>
      <c r="P21" s="62">
        <f>IF(D21="R",99,IF(L21="-","-",IF(L21&gt;60,70,IF(L21&gt;=0,L21,IF(L21&lt;0,ABS(L21)+10)))))</f>
        <v>12</v>
      </c>
      <c r="Q21" s="62">
        <f>IF(E21="R",99,IF(M21="-","-",IF(M21&gt;60,70,IF(M21&gt;=0,M21,IF(M21&lt;0,ABS(M21)+10)))))</f>
        <v>16</v>
      </c>
      <c r="R21" s="62">
        <f>IF(F21="R",99,IF(N21="-","-",IF(N21&gt;60,70,IF(N21&gt;=0,N21,IF(N21&lt;0,ABS(N21)+10)))))</f>
        <v>124</v>
      </c>
      <c r="S21" s="62">
        <f>IF(G21="R",99,IF(O21="-","-",IF(O21&gt;60,70,IF(O21&gt;=0,O21,IF(O21&lt;0,ABS(O21)+10)))))</f>
        <v>82</v>
      </c>
      <c r="T21" s="47">
        <v>-10</v>
      </c>
      <c r="U21" s="48"/>
      <c r="V21" s="63">
        <f>IF(P21="-","-",SUM(P21:U21))</f>
        <v>224</v>
      </c>
      <c r="W21" s="64">
        <f>IF(ISERROR(RANK(V21,$V$9:$V$97,1))=TRUE,"-",RANK(V21,$V$9:$V$97,1))</f>
        <v>31</v>
      </c>
      <c r="X21" s="51"/>
      <c r="Y21" s="52">
        <f>TIMEVALUE(C21)</f>
        <v>0.3416666666666667</v>
      </c>
      <c r="Z21" s="52">
        <f>TIMEVALUE(D21)</f>
        <v>0.40208333333333335</v>
      </c>
      <c r="AA21" s="52">
        <f>TIMEVALUE(E21)</f>
        <v>0.46597222222222223</v>
      </c>
      <c r="AB21" s="52" t="e">
        <f>TIMEVALUE(F21)</f>
        <v>#VALUE!</v>
      </c>
      <c r="AC21" s="52" t="e">
        <f>TIMEVALUE(G21)</f>
        <v>#VALUE!</v>
      </c>
      <c r="AD21" s="53">
        <f>HOUR(Z21-Y21)</f>
        <v>1</v>
      </c>
      <c r="AE21" s="53">
        <f>MINUTE(Z21-Y21)</f>
        <v>27</v>
      </c>
      <c r="AF21" s="53">
        <f>HOUR(AA21-Z21)</f>
        <v>1</v>
      </c>
      <c r="AG21" s="53">
        <f>MINUTE(AA21-Z21)</f>
        <v>32</v>
      </c>
      <c r="AH21" s="53" t="e">
        <f>HOUR(AB21-AA21)</f>
        <v>#VALUE!</v>
      </c>
      <c r="AI21" s="53" t="e">
        <f>MINUTE(AB21-AA21)</f>
        <v>#VALUE!</v>
      </c>
      <c r="AJ21" s="53" t="e">
        <f>HOUR(AC21-AB21)</f>
        <v>#VALUE!</v>
      </c>
      <c r="AK21" s="53" t="e">
        <f>MINUTE(AC21-AB21)</f>
        <v>#VALUE!</v>
      </c>
      <c r="AM21" s="40" t="s">
        <v>146</v>
      </c>
      <c r="AN21" s="65" t="s">
        <v>147</v>
      </c>
      <c r="AO21" s="59" t="s">
        <v>148</v>
      </c>
      <c r="AP21" s="59" t="s">
        <v>149</v>
      </c>
      <c r="AQ21" s="54" t="str">
        <f>IF(ISERROR(BI21*60+BJ21)=TRUE,"-",BI21*60+BJ21)</f>
        <v>-</v>
      </c>
      <c r="AR21" s="45">
        <f>IF(ISERROR(BK21*60+BL21-$K$3)=TRUE,"-",BK21*60+BL21-$K$3)</f>
        <v>111</v>
      </c>
      <c r="AS21" s="45">
        <f>IF(ISERROR(BM21*60+BN21-$M$3)=TRUE,"-",BM21*60+BN21-$M$3)</f>
        <v>157</v>
      </c>
      <c r="AT21" s="45">
        <f>IF(ISERROR(AQ21-$J$3)=TRUE,"-",AQ21-$J$3)</f>
        <v>-120</v>
      </c>
      <c r="AU21" s="45">
        <f>IF(ISERROR(AR21-$L$3)=TRUE,"-",AR21-$L$3)</f>
        <v>-4</v>
      </c>
      <c r="AV21" s="45">
        <f>IF(ISERROR(AS21-$N$3)=TRUE,"-",AS21-$N$3)</f>
        <v>-1</v>
      </c>
      <c r="AW21" s="46">
        <f>IF(AN21="R",99,IF(AT21="-","-",IF(AT21&gt;60,70,IF(AT21&gt;=0,AT21,IF(AT21&lt;0,ABS(AT21)+10)))))</f>
        <v>130</v>
      </c>
      <c r="AX21" s="46">
        <f>IF(AO21="R",99,IF(AU21="-","-",IF(AU21&gt;60,70,IF(AU21&gt;=0,AU21,IF(AU21&lt;0,ABS(AU21)+10)))))</f>
        <v>14</v>
      </c>
      <c r="AY21" s="46">
        <f>IF(AP21="R",99,IF(AV21="-","-",IF(AV21&gt;60,70,IF(AV21&gt;=0,AV21,IF(AV21&lt;0,ABS(AV21)+10)))))</f>
        <v>11</v>
      </c>
      <c r="AZ21" s="47" t="s">
        <v>48</v>
      </c>
      <c r="BA21" s="48"/>
      <c r="BB21" s="49">
        <f>IF(AW21="-","-",SUM(AW21:BA21)+V21)</f>
        <v>379</v>
      </c>
      <c r="BC21" s="50">
        <f>IF(ISERROR(RANK(BB21,$BB$9:$BB$97,1))=TRUE,"-",RANK(BB21,$BB$9:$BB$97,1))</f>
        <v>28</v>
      </c>
      <c r="BD21" s="51"/>
      <c r="BE21" s="52" t="e">
        <f>TIMEVALUE(AM21)</f>
        <v>#VALUE!</v>
      </c>
      <c r="BF21" s="52">
        <f>TIMEVALUE(AN21)</f>
        <v>0.45</v>
      </c>
      <c r="BG21" s="52">
        <f>TIMEVALUE(AO21)</f>
        <v>0.5340277777777778</v>
      </c>
      <c r="BH21" s="52">
        <f>TIMEVALUE(AP21)</f>
        <v>0.6708333333333333</v>
      </c>
      <c r="BI21" s="53" t="e">
        <f>HOUR(BF21-BE21)</f>
        <v>#VALUE!</v>
      </c>
      <c r="BJ21" s="53" t="e">
        <f>MINUTE(BF21-BE21)</f>
        <v>#VALUE!</v>
      </c>
      <c r="BK21" s="53">
        <f>HOUR(BG21-BF21)</f>
        <v>2</v>
      </c>
      <c r="BL21" s="53">
        <f>MINUTE(BG21-BF21)</f>
        <v>1</v>
      </c>
      <c r="BM21" s="53">
        <f>HOUR(BH21-BG21)</f>
        <v>3</v>
      </c>
      <c r="BN21" s="53">
        <f>MINUTE(BH21-BG21)</f>
        <v>17</v>
      </c>
    </row>
    <row r="22" spans="1:66" ht="15.75" customHeight="1">
      <c r="A22" s="55">
        <v>14</v>
      </c>
      <c r="B22" s="56" t="s">
        <v>118</v>
      </c>
      <c r="C22" s="40" t="s">
        <v>150</v>
      </c>
      <c r="D22" s="65" t="s">
        <v>134</v>
      </c>
      <c r="E22" s="59" t="s">
        <v>151</v>
      </c>
      <c r="F22" s="59" t="s">
        <v>85</v>
      </c>
      <c r="G22" s="57" t="s">
        <v>152</v>
      </c>
      <c r="H22" s="60">
        <f>IF(ISERROR(AD22*60+AE22)=TRUE,"-",AD22*60+AE22)</f>
        <v>96</v>
      </c>
      <c r="I22" s="61">
        <f>IF(ISERROR(AF22*60+AG22-$D$3)=TRUE,"-",AF22*60+AG22-$D$3)</f>
        <v>65</v>
      </c>
      <c r="J22" s="61" t="str">
        <f>IF(ISERROR(AH22*60+AI22-$F$3)=TRUE,"-",AH22*60+AI22-$F$3)</f>
        <v>-</v>
      </c>
      <c r="K22" s="61" t="str">
        <f>IF(ISERROR(AJ22*60+AK22-$H$3)=TRUE,"-",AJ22*60+AK22-$H$3)</f>
        <v>-</v>
      </c>
      <c r="L22" s="61">
        <f>IF(ISERROR(H22-$C$3)=TRUE,"-",H22-$C$3)</f>
        <v>7</v>
      </c>
      <c r="M22" s="61">
        <f>IF(ISERROR(I22-$E$3)=TRUE,"-",I22-$E$3)</f>
        <v>-1</v>
      </c>
      <c r="N22" s="61">
        <f>IF(ISERROR(J22-$G$3)=TRUE,"-",J22-$G$3)</f>
        <v>-114</v>
      </c>
      <c r="O22" s="61">
        <f>IF(ISERROR(K22-$I$3)=TRUE,"-",K22-$I$3)</f>
        <v>-72</v>
      </c>
      <c r="P22" s="62">
        <f>IF(D22="R",99,IF(L22="-","-",IF(L22&gt;60,70,IF(L22&gt;=0,L22,IF(L22&lt;0,ABS(L22)+10)))))</f>
        <v>7</v>
      </c>
      <c r="Q22" s="62">
        <f>IF(E22="R",99,IF(M22="-","-",IF(M22&gt;60,70,IF(M22&gt;=0,M22,IF(M22&lt;0,ABS(M22)+10)))))</f>
        <v>11</v>
      </c>
      <c r="R22" s="62">
        <f>IF(F22="R",99,IF(N22="-","-",IF(N22&gt;60,70,IF(N22&gt;=0,N22,IF(N22&lt;0,ABS(N22)+10)))))</f>
        <v>124</v>
      </c>
      <c r="S22" s="62">
        <f>IF(G22="R",99,IF(O22="-","-",IF(O22&gt;60,70,IF(O22&gt;=0,O22,IF(O22&lt;0,ABS(O22)+10)))))</f>
        <v>82</v>
      </c>
      <c r="T22" s="47" t="s">
        <v>48</v>
      </c>
      <c r="U22" s="48"/>
      <c r="V22" s="63">
        <f>IF(P22="-","-",SUM(P22:U22))</f>
        <v>224</v>
      </c>
      <c r="W22" s="64">
        <f>IF(ISERROR(RANK(V22,$V$9:$V$97,1))=TRUE,"-",RANK(V22,$V$9:$V$97,1))</f>
        <v>31</v>
      </c>
      <c r="X22" s="51"/>
      <c r="Y22" s="52">
        <f>TIMEVALUE(C22)</f>
        <v>0.3423611111111111</v>
      </c>
      <c r="Z22" s="52">
        <f>TIMEVALUE(D22)</f>
        <v>0.40902777777777777</v>
      </c>
      <c r="AA22" s="52">
        <f>TIMEVALUE(E22)</f>
        <v>0.46111111111111114</v>
      </c>
      <c r="AB22" s="52" t="e">
        <f>TIMEVALUE(F22)</f>
        <v>#VALUE!</v>
      </c>
      <c r="AC22" s="52" t="e">
        <f>TIMEVALUE(G22)</f>
        <v>#VALUE!</v>
      </c>
      <c r="AD22" s="53">
        <f>HOUR(Z22-Y22)</f>
        <v>1</v>
      </c>
      <c r="AE22" s="53">
        <f>MINUTE(Z22-Y22)</f>
        <v>36</v>
      </c>
      <c r="AF22" s="53">
        <f>HOUR(AA22-Z22)</f>
        <v>1</v>
      </c>
      <c r="AG22" s="53">
        <f>MINUTE(AA22-Z22)</f>
        <v>15</v>
      </c>
      <c r="AH22" s="53" t="e">
        <f>HOUR(AB22-AA22)</f>
        <v>#VALUE!</v>
      </c>
      <c r="AI22" s="53" t="e">
        <f>MINUTE(AB22-AA22)</f>
        <v>#VALUE!</v>
      </c>
      <c r="AJ22" s="53" t="e">
        <f>HOUR(AC22-AB22)</f>
        <v>#VALUE!</v>
      </c>
      <c r="AK22" s="53" t="e">
        <f>MINUTE(AC22-AB22)</f>
        <v>#VALUE!</v>
      </c>
      <c r="AM22" s="40" t="s">
        <v>153</v>
      </c>
      <c r="AN22" s="65" t="s">
        <v>154</v>
      </c>
      <c r="AO22" s="59" t="s">
        <v>155</v>
      </c>
      <c r="AP22" s="59" t="s">
        <v>61</v>
      </c>
      <c r="AQ22" s="54" t="str">
        <f>IF(ISERROR(BI22*60+BJ22)=TRUE,"-",BI22*60+BJ22)</f>
        <v>-</v>
      </c>
      <c r="AR22" s="45">
        <f>IF(ISERROR(BK22*60+BL22-$K$3)=TRUE,"-",BK22*60+BL22-$K$3)</f>
        <v>105</v>
      </c>
      <c r="AS22" s="45">
        <f>IF(ISERROR(BM22*60+BN22-$M$3)=TRUE,"-",BM22*60+BN22-$M$3)</f>
        <v>151</v>
      </c>
      <c r="AT22" s="45">
        <f>IF(ISERROR(AQ22-$J$3)=TRUE,"-",AQ22-$J$3)</f>
        <v>-120</v>
      </c>
      <c r="AU22" s="45">
        <f>IF(ISERROR(AR22-$L$3)=TRUE,"-",AR22-$L$3)</f>
        <v>-10</v>
      </c>
      <c r="AV22" s="45">
        <f>IF(ISERROR(AS22-$N$3)=TRUE,"-",AS22-$N$3)</f>
        <v>-7</v>
      </c>
      <c r="AW22" s="46">
        <f>IF(AN22="R",99,IF(AT22="-","-",IF(AT22&gt;60,70,IF(AT22&gt;=0,AT22,IF(AT22&lt;0,ABS(AT22)+10)))))</f>
        <v>130</v>
      </c>
      <c r="AX22" s="46">
        <f>IF(AO22="R",99,IF(AU22="-","-",IF(AU22&gt;60,70,IF(AU22&gt;=0,AU22,IF(AU22&lt;0,ABS(AU22)+10)))))</f>
        <v>20</v>
      </c>
      <c r="AY22" s="46">
        <f>IF(AP22="R",99,IF(AV22="-","-",IF(AV22&gt;60,70,IF(AV22&gt;=0,AV22,IF(AV22&lt;0,ABS(AV22)+10)))))</f>
        <v>17</v>
      </c>
      <c r="AZ22" s="47" t="s">
        <v>48</v>
      </c>
      <c r="BA22" s="48"/>
      <c r="BB22" s="49">
        <f>IF(AW22="-","-",SUM(AW22:BA22)+V22)</f>
        <v>391</v>
      </c>
      <c r="BC22" s="50">
        <f>IF(ISERROR(RANK(BB22,$BB$9:$BB$97,1))=TRUE,"-",RANK(BB22,$BB$9:$BB$97,1))</f>
        <v>42</v>
      </c>
      <c r="BD22" s="51"/>
      <c r="BE22" s="52" t="e">
        <f>TIMEVALUE(AM22)</f>
        <v>#VALUE!</v>
      </c>
      <c r="BF22" s="52">
        <f>TIMEVALUE(AN22)</f>
        <v>0.4513888888888889</v>
      </c>
      <c r="BG22" s="52">
        <f>TIMEVALUE(AO22)</f>
        <v>0.53125</v>
      </c>
      <c r="BH22" s="52">
        <f>TIMEVALUE(AP22)</f>
        <v>0.6638888888888889</v>
      </c>
      <c r="BI22" s="53" t="e">
        <f>HOUR(BF22-BE22)</f>
        <v>#VALUE!</v>
      </c>
      <c r="BJ22" s="53" t="e">
        <f>MINUTE(BF22-BE22)</f>
        <v>#VALUE!</v>
      </c>
      <c r="BK22" s="53">
        <f>HOUR(BG22-BF22)</f>
        <v>1</v>
      </c>
      <c r="BL22" s="53">
        <f>MINUTE(BG22-BF22)</f>
        <v>55</v>
      </c>
      <c r="BM22" s="53">
        <f>HOUR(BH22-BG22)</f>
        <v>3</v>
      </c>
      <c r="BN22" s="53">
        <f>MINUTE(BH22-BG22)</f>
        <v>11</v>
      </c>
    </row>
    <row r="23" spans="1:66" ht="15.75" customHeight="1">
      <c r="A23" s="38">
        <v>15</v>
      </c>
      <c r="B23" s="56" t="s">
        <v>156</v>
      </c>
      <c r="C23" s="40" t="s">
        <v>157</v>
      </c>
      <c r="D23" s="65" t="s">
        <v>44</v>
      </c>
      <c r="E23" s="59" t="s">
        <v>158</v>
      </c>
      <c r="F23" s="59" t="s">
        <v>144</v>
      </c>
      <c r="G23" s="57" t="s">
        <v>159</v>
      </c>
      <c r="H23" s="60">
        <f>IF(ISERROR(AD23*60+AE23)=TRUE,"-",AD23*60+AE23)</f>
        <v>97</v>
      </c>
      <c r="I23" s="61">
        <f>IF(ISERROR(AF23*60+AG23-$D$3)=TRUE,"-",AF23*60+AG23-$D$3)</f>
        <v>67</v>
      </c>
      <c r="J23" s="61" t="str">
        <f>IF(ISERROR(AH23*60+AI23-$F$3)=TRUE,"-",AH23*60+AI23-$F$3)</f>
        <v>-</v>
      </c>
      <c r="K23" s="61" t="str">
        <f>IF(ISERROR(AJ23*60+AK23-$H$3)=TRUE,"-",AJ23*60+AK23-$H$3)</f>
        <v>-</v>
      </c>
      <c r="L23" s="61">
        <f>IF(ISERROR(H23-$C$3)=TRUE,"-",H23-$C$3)</f>
        <v>8</v>
      </c>
      <c r="M23" s="61">
        <f>IF(ISERROR(I23-$E$3)=TRUE,"-",I23-$E$3)</f>
        <v>1</v>
      </c>
      <c r="N23" s="61">
        <f>IF(ISERROR(J23-$G$3)=TRUE,"-",J23-$G$3)</f>
        <v>-114</v>
      </c>
      <c r="O23" s="61">
        <f>IF(ISERROR(K23-$I$3)=TRUE,"-",K23-$I$3)</f>
        <v>-72</v>
      </c>
      <c r="P23" s="62">
        <f>IF(D23="R",99,IF(L23="-","-",IF(L23&gt;60,70,IF(L23&gt;=0,L23,IF(L23&lt;0,ABS(L23)+10)))))</f>
        <v>8</v>
      </c>
      <c r="Q23" s="62">
        <f>IF(E23="R",99,IF(M23="-","-",IF(M23&gt;60,70,IF(M23&gt;=0,M23,IF(M23&lt;0,ABS(M23)+10)))))</f>
        <v>1</v>
      </c>
      <c r="R23" s="62">
        <f>IF(F23="R",99,IF(N23="-","-",IF(N23&gt;60,70,IF(N23&gt;=0,N23,IF(N23&lt;0,ABS(N23)+10)))))</f>
        <v>124</v>
      </c>
      <c r="S23" s="62">
        <f>IF(G23="R",99,IF(O23="-","-",IF(O23&gt;60,70,IF(O23&gt;=0,O23,IF(O23&lt;0,ABS(O23)+10)))))</f>
        <v>82</v>
      </c>
      <c r="T23" s="47" t="s">
        <v>48</v>
      </c>
      <c r="U23" s="48"/>
      <c r="V23" s="63">
        <f>IF(P23="-","-",SUM(P23:U23))</f>
        <v>215</v>
      </c>
      <c r="W23" s="64">
        <f>IF(ISERROR(RANK(V23,$V$9:$V$97,1))=TRUE,"-",RANK(V23,$V$9:$V$97,1))</f>
        <v>19</v>
      </c>
      <c r="X23" s="51"/>
      <c r="Y23" s="52">
        <f>TIMEVALUE(C23)</f>
        <v>0.34305555555555556</v>
      </c>
      <c r="Z23" s="52">
        <f>TIMEVALUE(D23)</f>
        <v>0.41041666666666665</v>
      </c>
      <c r="AA23" s="52">
        <f>TIMEVALUE(E23)</f>
        <v>0.4638888888888889</v>
      </c>
      <c r="AB23" s="52" t="e">
        <f>TIMEVALUE(F23)</f>
        <v>#VALUE!</v>
      </c>
      <c r="AC23" s="52" t="e">
        <f>TIMEVALUE(G23)</f>
        <v>#VALUE!</v>
      </c>
      <c r="AD23" s="53">
        <f>HOUR(Z23-Y23)</f>
        <v>1</v>
      </c>
      <c r="AE23" s="53">
        <f>MINUTE(Z23-Y23)</f>
        <v>37</v>
      </c>
      <c r="AF23" s="53">
        <f>HOUR(AA23-Z23)</f>
        <v>1</v>
      </c>
      <c r="AG23" s="53">
        <f>MINUTE(AA23-Z23)</f>
        <v>17</v>
      </c>
      <c r="AH23" s="53" t="e">
        <f>HOUR(AB23-AA23)</f>
        <v>#VALUE!</v>
      </c>
      <c r="AI23" s="53" t="e">
        <f>MINUTE(AB23-AA23)</f>
        <v>#VALUE!</v>
      </c>
      <c r="AJ23" s="53" t="e">
        <f>HOUR(AC23-AB23)</f>
        <v>#VALUE!</v>
      </c>
      <c r="AK23" s="53" t="e">
        <f>MINUTE(AC23-AB23)</f>
        <v>#VALUE!</v>
      </c>
      <c r="AM23" s="40" t="s">
        <v>160</v>
      </c>
      <c r="AN23" s="65" t="s">
        <v>161</v>
      </c>
      <c r="AO23" s="59" t="s">
        <v>162</v>
      </c>
      <c r="AP23" s="59" t="s">
        <v>163</v>
      </c>
      <c r="AQ23" s="54" t="str">
        <f>IF(ISERROR(BI23*60+BJ23)=TRUE,"-",BI23*60+BJ23)</f>
        <v>-</v>
      </c>
      <c r="AR23" s="45">
        <f>IF(ISERROR(BK23*60+BL23-$K$3)=TRUE,"-",BK23*60+BL23-$K$3)</f>
        <v>118</v>
      </c>
      <c r="AS23" s="45">
        <f>IF(ISERROR(BM23*60+BN23-$M$3)=TRUE,"-",BM23*60+BN23-$M$3)</f>
        <v>171</v>
      </c>
      <c r="AT23" s="45">
        <f>IF(ISERROR(AQ23-$J$3)=TRUE,"-",AQ23-$J$3)</f>
        <v>-120</v>
      </c>
      <c r="AU23" s="45">
        <f>IF(ISERROR(AR23-$L$3)=TRUE,"-",AR23-$L$3)</f>
        <v>3</v>
      </c>
      <c r="AV23" s="45">
        <f>IF(ISERROR(AS23-$N$3)=TRUE,"-",AS23-$N$3)</f>
        <v>13</v>
      </c>
      <c r="AW23" s="46">
        <f>IF(AN23="R",99,IF(AT23="-","-",IF(AT23&gt;60,70,IF(AT23&gt;=0,AT23,IF(AT23&lt;0,ABS(AT23)+10)))))</f>
        <v>130</v>
      </c>
      <c r="AX23" s="46">
        <f>IF(AO23="R",99,IF(AU23="-","-",IF(AU23&gt;60,70,IF(AU23&gt;=0,AU23,IF(AU23&lt;0,ABS(AU23)+10)))))</f>
        <v>3</v>
      </c>
      <c r="AY23" s="46">
        <f>IF(AP23="R",99,IF(AV23="-","-",IF(AV23&gt;60,70,IF(AV23&gt;=0,AV23,IF(AV23&lt;0,ABS(AV23)+10)))))</f>
        <v>13</v>
      </c>
      <c r="AZ23" s="47" t="s">
        <v>48</v>
      </c>
      <c r="BA23" s="48"/>
      <c r="BB23" s="49">
        <f>IF(AW23="-","-",SUM(AW23:BA23)+V23)</f>
        <v>361</v>
      </c>
      <c r="BC23" s="50">
        <f>IF(ISERROR(RANK(BB23,$BB$9:$BB$97,1))=TRUE,"-",RANK(BB23,$BB$9:$BB$97,1))</f>
        <v>13</v>
      </c>
      <c r="BD23" s="51"/>
      <c r="BE23" s="52" t="e">
        <f>TIMEVALUE(AM23)</f>
        <v>#VALUE!</v>
      </c>
      <c r="BF23" s="52">
        <f>TIMEVALUE(AN23)</f>
        <v>0.4340277777777778</v>
      </c>
      <c r="BG23" s="52">
        <f>TIMEVALUE(AO23)</f>
        <v>0.5229166666666667</v>
      </c>
      <c r="BH23" s="52">
        <f>TIMEVALUE(AP23)</f>
        <v>0.6694444444444444</v>
      </c>
      <c r="BI23" s="53" t="e">
        <f>HOUR(BF23-BE23)</f>
        <v>#VALUE!</v>
      </c>
      <c r="BJ23" s="53" t="e">
        <f>MINUTE(BF23-BE23)</f>
        <v>#VALUE!</v>
      </c>
      <c r="BK23" s="53">
        <f>HOUR(BG23-BF23)</f>
        <v>2</v>
      </c>
      <c r="BL23" s="53">
        <f>MINUTE(BG23-BF23)</f>
        <v>8</v>
      </c>
      <c r="BM23" s="53">
        <f>HOUR(BH23-BG23)</f>
        <v>3</v>
      </c>
      <c r="BN23" s="53">
        <f>MINUTE(BH23-BG23)</f>
        <v>31</v>
      </c>
    </row>
    <row r="24" spans="1:66" ht="15.75" customHeight="1">
      <c r="A24" s="55">
        <v>16</v>
      </c>
      <c r="B24" s="56" t="s">
        <v>164</v>
      </c>
      <c r="C24" s="40" t="s">
        <v>165</v>
      </c>
      <c r="D24" s="65" t="s">
        <v>166</v>
      </c>
      <c r="E24" s="59" t="s">
        <v>151</v>
      </c>
      <c r="F24" s="59" t="s">
        <v>122</v>
      </c>
      <c r="G24" s="57" t="s">
        <v>123</v>
      </c>
      <c r="H24" s="60">
        <f>IF(ISERROR(AD24*60+AE24)=TRUE,"-",AD24*60+AE24)</f>
        <v>87</v>
      </c>
      <c r="I24" s="61">
        <f>IF(ISERROR(AF24*60+AG24-$D$3)=TRUE,"-",AF24*60+AG24-$D$3)</f>
        <v>72</v>
      </c>
      <c r="J24" s="61" t="str">
        <f>IF(ISERROR(AH24*60+AI24-$F$3)=TRUE,"-",AH24*60+AI24-$F$3)</f>
        <v>-</v>
      </c>
      <c r="K24" s="61" t="str">
        <f>IF(ISERROR(AJ24*60+AK24-$H$3)=TRUE,"-",AJ24*60+AK24-$H$3)</f>
        <v>-</v>
      </c>
      <c r="L24" s="61">
        <f>IF(ISERROR(H24-$C$3)=TRUE,"-",H24-$C$3)</f>
        <v>-2</v>
      </c>
      <c r="M24" s="61">
        <f>IF(ISERROR(I24-$E$3)=TRUE,"-",I24-$E$3)</f>
        <v>6</v>
      </c>
      <c r="N24" s="61">
        <f>IF(ISERROR(J24-$G$3)=TRUE,"-",J24-$G$3)</f>
        <v>-114</v>
      </c>
      <c r="O24" s="61">
        <f>IF(ISERROR(K24-$I$3)=TRUE,"-",K24-$I$3)</f>
        <v>-72</v>
      </c>
      <c r="P24" s="62">
        <f>IF(D24="R",99,IF(L24="-","-",IF(L24&gt;60,70,IF(L24&gt;=0,L24,IF(L24&lt;0,ABS(L24)+10)))))</f>
        <v>12</v>
      </c>
      <c r="Q24" s="62">
        <f>IF(E24="R",99,IF(M24="-","-",IF(M24&gt;60,70,IF(M24&gt;=0,M24,IF(M24&lt;0,ABS(M24)+10)))))</f>
        <v>6</v>
      </c>
      <c r="R24" s="62">
        <f>IF(F24="R",99,IF(N24="-","-",IF(N24&gt;60,70,IF(N24&gt;=0,N24,IF(N24&lt;0,ABS(N24)+10)))))</f>
        <v>124</v>
      </c>
      <c r="S24" s="62">
        <f>IF(G24="R",99,IF(O24="-","-",IF(O24&gt;60,70,IF(O24&gt;=0,O24,IF(O24&lt;0,ABS(O24)+10)))))</f>
        <v>82</v>
      </c>
      <c r="T24" s="47" t="s">
        <v>48</v>
      </c>
      <c r="U24" s="48"/>
      <c r="V24" s="63">
        <f>IF(P24="-","-",SUM(P24:U24))</f>
        <v>224</v>
      </c>
      <c r="W24" s="64">
        <f>IF(ISERROR(RANK(V24,$V$9:$V$97,1))=TRUE,"-",RANK(V24,$V$9:$V$97,1))</f>
        <v>31</v>
      </c>
      <c r="X24" s="51"/>
      <c r="Y24" s="52">
        <f>TIMEVALUE(C24)</f>
        <v>0.34375</v>
      </c>
      <c r="Z24" s="52">
        <f>TIMEVALUE(D24)</f>
        <v>0.4041666666666667</v>
      </c>
      <c r="AA24" s="52">
        <f>TIMEVALUE(E24)</f>
        <v>0.46111111111111114</v>
      </c>
      <c r="AB24" s="52" t="e">
        <f>TIMEVALUE(F24)</f>
        <v>#VALUE!</v>
      </c>
      <c r="AC24" s="52" t="e">
        <f>TIMEVALUE(G24)</f>
        <v>#VALUE!</v>
      </c>
      <c r="AD24" s="53">
        <f>HOUR(Z24-Y24)</f>
        <v>1</v>
      </c>
      <c r="AE24" s="53">
        <f>MINUTE(Z24-Y24)</f>
        <v>27</v>
      </c>
      <c r="AF24" s="53">
        <f>HOUR(AA24-Z24)</f>
        <v>1</v>
      </c>
      <c r="AG24" s="53">
        <f>MINUTE(AA24-Z24)</f>
        <v>22</v>
      </c>
      <c r="AH24" s="53" t="e">
        <f>HOUR(AB24-AA24)</f>
        <v>#VALUE!</v>
      </c>
      <c r="AI24" s="53" t="e">
        <f>MINUTE(AB24-AA24)</f>
        <v>#VALUE!</v>
      </c>
      <c r="AJ24" s="53" t="e">
        <f>HOUR(AC24-AB24)</f>
        <v>#VALUE!</v>
      </c>
      <c r="AK24" s="53" t="e">
        <f>MINUTE(AC24-AB24)</f>
        <v>#VALUE!</v>
      </c>
      <c r="AM24" s="40" t="s">
        <v>167</v>
      </c>
      <c r="AN24" s="65" t="s">
        <v>168</v>
      </c>
      <c r="AO24" s="59" t="s">
        <v>148</v>
      </c>
      <c r="AP24" s="59" t="s">
        <v>98</v>
      </c>
      <c r="AQ24" s="54" t="str">
        <f>IF(ISERROR(BI24*60+BJ24)=TRUE,"-",BI24*60+BJ24)</f>
        <v>-</v>
      </c>
      <c r="AR24" s="45">
        <f>IF(ISERROR(BK24*60+BL24-$K$3)=TRUE,"-",BK24*60+BL24-$K$3)</f>
        <v>108</v>
      </c>
      <c r="AS24" s="45">
        <f>IF(ISERROR(BM24*60+BN24-$M$3)=TRUE,"-",BM24*60+BN24-$M$3)</f>
        <v>161</v>
      </c>
      <c r="AT24" s="45">
        <f>IF(ISERROR(AQ24-$J$3)=TRUE,"-",AQ24-$J$3)</f>
        <v>-120</v>
      </c>
      <c r="AU24" s="45">
        <f>IF(ISERROR(AR24-$L$3)=TRUE,"-",AR24-$L$3)</f>
        <v>-7</v>
      </c>
      <c r="AV24" s="45">
        <f>IF(ISERROR(AS24-$N$3)=TRUE,"-",AS24-$N$3)</f>
        <v>3</v>
      </c>
      <c r="AW24" s="46">
        <f>IF(AN24="R",99,IF(AT24="-","-",IF(AT24&gt;60,70,IF(AT24&gt;=0,AT24,IF(AT24&lt;0,ABS(AT24)+10)))))</f>
        <v>130</v>
      </c>
      <c r="AX24" s="46">
        <f>IF(AO24="R",99,IF(AU24="-","-",IF(AU24&gt;60,70,IF(AU24&gt;=0,AU24,IF(AU24&lt;0,ABS(AU24)+10)))))</f>
        <v>17</v>
      </c>
      <c r="AY24" s="46">
        <f>IF(AP24="R",99,IF(AV24="-","-",IF(AV24&gt;60,70,IF(AV24&gt;=0,AV24,IF(AV24&lt;0,ABS(AV24)+10)))))</f>
        <v>3</v>
      </c>
      <c r="AZ24" s="47" t="s">
        <v>48</v>
      </c>
      <c r="BA24" s="48"/>
      <c r="BB24" s="49">
        <f>IF(AW24="-","-",SUM(AW24:BA24)+V24)</f>
        <v>374</v>
      </c>
      <c r="BC24" s="50">
        <f>IF(ISERROR(RANK(BB24,$BB$9:$BB$97,1))=TRUE,"-",RANK(BB24,$BB$9:$BB$97,1))</f>
        <v>23</v>
      </c>
      <c r="BD24" s="51"/>
      <c r="BE24" s="52" t="e">
        <f>TIMEVALUE(AM24)</f>
        <v>#VALUE!</v>
      </c>
      <c r="BF24" s="52">
        <f>TIMEVALUE(AN24)</f>
        <v>0.45208333333333334</v>
      </c>
      <c r="BG24" s="52">
        <f>TIMEVALUE(AO24)</f>
        <v>0.5340277777777778</v>
      </c>
      <c r="BH24" s="52">
        <f>TIMEVALUE(AP24)</f>
        <v>0.6736111111111112</v>
      </c>
      <c r="BI24" s="53" t="e">
        <f>HOUR(BF24-BE24)</f>
        <v>#VALUE!</v>
      </c>
      <c r="BJ24" s="53" t="e">
        <f>MINUTE(BF24-BE24)</f>
        <v>#VALUE!</v>
      </c>
      <c r="BK24" s="53">
        <f>HOUR(BG24-BF24)</f>
        <v>1</v>
      </c>
      <c r="BL24" s="53">
        <f>MINUTE(BG24-BF24)</f>
        <v>58</v>
      </c>
      <c r="BM24" s="53">
        <f>HOUR(BH24-BG24)</f>
        <v>3</v>
      </c>
      <c r="BN24" s="53">
        <f>MINUTE(BH24-BG24)</f>
        <v>21</v>
      </c>
    </row>
    <row r="25" spans="1:66" ht="15.75" customHeight="1">
      <c r="A25" s="38">
        <v>17</v>
      </c>
      <c r="B25" s="56" t="s">
        <v>169</v>
      </c>
      <c r="C25" s="40" t="s">
        <v>170</v>
      </c>
      <c r="D25" s="65" t="s">
        <v>171</v>
      </c>
      <c r="E25" s="59" t="s">
        <v>172</v>
      </c>
      <c r="F25" s="59" t="s">
        <v>173</v>
      </c>
      <c r="G25" s="57" t="s">
        <v>174</v>
      </c>
      <c r="H25" s="60">
        <f>IF(ISERROR(AD25*60+AE25)=TRUE,"-",AD25*60+AE25)</f>
        <v>112</v>
      </c>
      <c r="I25" s="61">
        <f>IF(ISERROR(AF25*60+AG25-$D$3)=TRUE,"-",AF25*60+AG25-$D$3)</f>
        <v>56</v>
      </c>
      <c r="J25" s="61" t="str">
        <f>IF(ISERROR(AH25*60+AI25-$F$3)=TRUE,"-",AH25*60+AI25-$F$3)</f>
        <v>-</v>
      </c>
      <c r="K25" s="61" t="str">
        <f>IF(ISERROR(AJ25*60+AK25-$H$3)=TRUE,"-",AJ25*60+AK25-$H$3)</f>
        <v>-</v>
      </c>
      <c r="L25" s="61">
        <f>IF(ISERROR(H25-$C$3)=TRUE,"-",H25-$C$3)</f>
        <v>23</v>
      </c>
      <c r="M25" s="61">
        <f>IF(ISERROR(I25-$E$3)=TRUE,"-",I25-$E$3)</f>
        <v>-10</v>
      </c>
      <c r="N25" s="61">
        <f>IF(ISERROR(J25-$G$3)=TRUE,"-",J25-$G$3)</f>
        <v>-114</v>
      </c>
      <c r="O25" s="61">
        <f>IF(ISERROR(K25-$I$3)=TRUE,"-",K25-$I$3)</f>
        <v>-72</v>
      </c>
      <c r="P25" s="62">
        <f>IF(D25="R",99,IF(L25="-","-",IF(L25&gt;60,70,IF(L25&gt;=0,L25,IF(L25&lt;0,ABS(L25)+10)))))</f>
        <v>23</v>
      </c>
      <c r="Q25" s="62">
        <f>IF(E25="R",99,IF(M25="-","-",IF(M25&gt;60,70,IF(M25&gt;=0,M25,IF(M25&lt;0,ABS(M25)+10)))))</f>
        <v>20</v>
      </c>
      <c r="R25" s="62">
        <f>IF(F25="R",99,IF(N25="-","-",IF(N25&gt;60,70,IF(N25&gt;=0,N25,IF(N25&lt;0,ABS(N25)+10)))))</f>
        <v>124</v>
      </c>
      <c r="S25" s="62">
        <f>IF(G25="R",99,IF(O25="-","-",IF(O25&gt;60,70,IF(O25&gt;=0,O25,IF(O25&lt;0,ABS(O25)+10)))))</f>
        <v>82</v>
      </c>
      <c r="T25" s="47" t="s">
        <v>48</v>
      </c>
      <c r="U25" s="48"/>
      <c r="V25" s="63">
        <f>IF(P25="-","-",SUM(P25:U25))</f>
        <v>249</v>
      </c>
      <c r="W25" s="64">
        <f>IF(ISERROR(RANK(V25,$V$9:$V$97,1))=TRUE,"-",RANK(V25,$V$9:$V$97,1))</f>
        <v>61</v>
      </c>
      <c r="X25" s="51"/>
      <c r="Y25" s="52">
        <f>TIMEVALUE(C25)</f>
        <v>0.34444444444444444</v>
      </c>
      <c r="Z25" s="52">
        <f>TIMEVALUE(D25)</f>
        <v>0.4222222222222222</v>
      </c>
      <c r="AA25" s="52">
        <f>TIMEVALUE(E25)</f>
        <v>0.46805555555555556</v>
      </c>
      <c r="AB25" s="52" t="e">
        <f>TIMEVALUE(F25)</f>
        <v>#VALUE!</v>
      </c>
      <c r="AC25" s="52" t="e">
        <f>TIMEVALUE(G25)</f>
        <v>#VALUE!</v>
      </c>
      <c r="AD25" s="53">
        <f>HOUR(Z25-Y25)</f>
        <v>1</v>
      </c>
      <c r="AE25" s="53">
        <f>MINUTE(Z25-Y25)</f>
        <v>52</v>
      </c>
      <c r="AF25" s="53">
        <f>HOUR(AA25-Z25)</f>
        <v>1</v>
      </c>
      <c r="AG25" s="53">
        <f>MINUTE(AA25-Z25)</f>
        <v>6</v>
      </c>
      <c r="AH25" s="53" t="e">
        <f>HOUR(AB25-AA25)</f>
        <v>#VALUE!</v>
      </c>
      <c r="AI25" s="53" t="e">
        <f>MINUTE(AB25-AA25)</f>
        <v>#VALUE!</v>
      </c>
      <c r="AJ25" s="53" t="e">
        <f>HOUR(AC25-AB25)</f>
        <v>#VALUE!</v>
      </c>
      <c r="AK25" s="53" t="e">
        <f>MINUTE(AC25-AB25)</f>
        <v>#VALUE!</v>
      </c>
      <c r="AM25" s="40" t="s">
        <v>175</v>
      </c>
      <c r="AN25" s="65" t="s">
        <v>151</v>
      </c>
      <c r="AO25" s="59" t="s">
        <v>176</v>
      </c>
      <c r="AP25" s="59" t="s">
        <v>177</v>
      </c>
      <c r="AQ25" s="54" t="str">
        <f>IF(ISERROR(BI25*60+BJ25)=TRUE,"-",BI25*60+BJ25)</f>
        <v>-</v>
      </c>
      <c r="AR25" s="45">
        <f>IF(ISERROR(BK25*60+BL25-$K$3)=TRUE,"-",BK25*60+BL25-$K$3)</f>
        <v>107</v>
      </c>
      <c r="AS25" s="45">
        <f>IF(ISERROR(BM25*60+BN25-$M$3)=TRUE,"-",BM25*60+BN25-$M$3)</f>
        <v>150</v>
      </c>
      <c r="AT25" s="45">
        <f>IF(ISERROR(AQ25-$J$3)=TRUE,"-",AQ25-$J$3)</f>
        <v>-120</v>
      </c>
      <c r="AU25" s="45">
        <f>IF(ISERROR(AR25-$L$3)=TRUE,"-",AR25-$L$3)</f>
        <v>-8</v>
      </c>
      <c r="AV25" s="45">
        <f>IF(ISERROR(AS25-$N$3)=TRUE,"-",AS25-$N$3)</f>
        <v>-8</v>
      </c>
      <c r="AW25" s="46">
        <f>IF(AN25="R",99,IF(AT25="-","-",IF(AT25&gt;60,70,IF(AT25&gt;=0,AT25,IF(AT25&lt;0,ABS(AT25)+10)))))</f>
        <v>130</v>
      </c>
      <c r="AX25" s="46">
        <f>IF(AO25="R",99,IF(AU25="-","-",IF(AU25&gt;60,70,IF(AU25&gt;=0,AU25,IF(AU25&lt;0,ABS(AU25)+10)))))</f>
        <v>18</v>
      </c>
      <c r="AY25" s="46">
        <f>IF(AP25="R",99,IF(AV25="-","-",IF(AV25&gt;60,70,IF(AV25&gt;=0,AV25,IF(AV25&lt;0,ABS(AV25)+10)))))</f>
        <v>18</v>
      </c>
      <c r="AZ25" s="47" t="s">
        <v>48</v>
      </c>
      <c r="BA25" s="48"/>
      <c r="BB25" s="49">
        <f>IF(AW25="-","-",SUM(AW25:BA25)+V25)</f>
        <v>415</v>
      </c>
      <c r="BC25" s="50">
        <f>IF(ISERROR(RANK(BB25,$BB$9:$BB$97,1))=TRUE,"-",RANK(BB25,$BB$9:$BB$97,1))</f>
        <v>58</v>
      </c>
      <c r="BD25" s="51"/>
      <c r="BE25" s="52" t="e">
        <f>TIMEVALUE(AM25)</f>
        <v>#VALUE!</v>
      </c>
      <c r="BF25" s="52">
        <f>TIMEVALUE(AN25)</f>
        <v>0.46111111111111114</v>
      </c>
      <c r="BG25" s="52">
        <f>TIMEVALUE(AO25)</f>
        <v>0.5423611111111111</v>
      </c>
      <c r="BH25" s="52">
        <f>TIMEVALUE(AP25)</f>
        <v>0.6743055555555556</v>
      </c>
      <c r="BI25" s="53" t="e">
        <f>HOUR(BF25-BE25)</f>
        <v>#VALUE!</v>
      </c>
      <c r="BJ25" s="53" t="e">
        <f>MINUTE(BF25-BE25)</f>
        <v>#VALUE!</v>
      </c>
      <c r="BK25" s="53">
        <f>HOUR(BG25-BF25)</f>
        <v>1</v>
      </c>
      <c r="BL25" s="53">
        <f>MINUTE(BG25-BF25)</f>
        <v>57</v>
      </c>
      <c r="BM25" s="53">
        <f>HOUR(BH25-BG25)</f>
        <v>3</v>
      </c>
      <c r="BN25" s="53">
        <f>MINUTE(BH25-BG25)</f>
        <v>10</v>
      </c>
    </row>
    <row r="26" spans="1:66" ht="15.75" customHeight="1">
      <c r="A26" s="55">
        <v>18</v>
      </c>
      <c r="B26" s="56" t="s">
        <v>178</v>
      </c>
      <c r="C26" s="40" t="s">
        <v>179</v>
      </c>
      <c r="D26" s="65" t="s">
        <v>180</v>
      </c>
      <c r="E26" s="59" t="s">
        <v>45</v>
      </c>
      <c r="F26" s="59" t="s">
        <v>181</v>
      </c>
      <c r="G26" s="57" t="s">
        <v>182</v>
      </c>
      <c r="H26" s="60">
        <f>IF(ISERROR(AD26*60+AE26)=TRUE,"-",AD26*60+AE26)</f>
        <v>95</v>
      </c>
      <c r="I26" s="61">
        <f>IF(ISERROR(AF26*60+AG26-$D$3)=TRUE,"-",AF26*60+AG26-$D$3)</f>
        <v>67</v>
      </c>
      <c r="J26" s="61" t="str">
        <f>IF(ISERROR(AH26*60+AI26-$F$3)=TRUE,"-",AH26*60+AI26-$F$3)</f>
        <v>-</v>
      </c>
      <c r="K26" s="61" t="str">
        <f>IF(ISERROR(AJ26*60+AK26-$H$3)=TRUE,"-",AJ26*60+AK26-$H$3)</f>
        <v>-</v>
      </c>
      <c r="L26" s="61">
        <f>IF(ISERROR(H26-$C$3)=TRUE,"-",H26-$C$3)</f>
        <v>6</v>
      </c>
      <c r="M26" s="61">
        <f>IF(ISERROR(I26-$E$3)=TRUE,"-",I26-$E$3)</f>
        <v>1</v>
      </c>
      <c r="N26" s="61">
        <f>IF(ISERROR(J26-$G$3)=TRUE,"-",J26-$G$3)</f>
        <v>-114</v>
      </c>
      <c r="O26" s="61">
        <f>IF(ISERROR(K26-$I$3)=TRUE,"-",K26-$I$3)</f>
        <v>-72</v>
      </c>
      <c r="P26" s="62">
        <f>IF(D26="R",99,IF(L26="-","-",IF(L26&gt;60,70,IF(L26&gt;=0,L26,IF(L26&lt;0,ABS(L26)+10)))))</f>
        <v>6</v>
      </c>
      <c r="Q26" s="62">
        <f>IF(E26="R",99,IF(M26="-","-",IF(M26&gt;60,70,IF(M26&gt;=0,M26,IF(M26&lt;0,ABS(M26)+10)))))</f>
        <v>1</v>
      </c>
      <c r="R26" s="62">
        <f>IF(F26="R",99,IF(N26="-","-",IF(N26&gt;60,70,IF(N26&gt;=0,N26,IF(N26&lt;0,ABS(N26)+10)))))</f>
        <v>124</v>
      </c>
      <c r="S26" s="62">
        <f>IF(G26="R",99,IF(O26="-","-",IF(O26&gt;60,70,IF(O26&gt;=0,O26,IF(O26&lt;0,ABS(O26)+10)))))</f>
        <v>82</v>
      </c>
      <c r="T26" s="47" t="s">
        <v>48</v>
      </c>
      <c r="U26" s="48"/>
      <c r="V26" s="63">
        <f>IF(P26="-","-",SUM(P26:U26))</f>
        <v>213</v>
      </c>
      <c r="W26" s="64">
        <f>IF(ISERROR(RANK(V26,$V$9:$V$97,1))=TRUE,"-",RANK(V26,$V$9:$V$97,1))</f>
        <v>16</v>
      </c>
      <c r="X26" s="51"/>
      <c r="Y26" s="52">
        <f>TIMEVALUE(C26)</f>
        <v>0.3451388888888889</v>
      </c>
      <c r="Z26" s="52">
        <f>TIMEVALUE(D26)</f>
        <v>0.4111111111111111</v>
      </c>
      <c r="AA26" s="52">
        <f>TIMEVALUE(E26)</f>
        <v>0.46458333333333335</v>
      </c>
      <c r="AB26" s="52" t="e">
        <f>TIMEVALUE(F26)</f>
        <v>#VALUE!</v>
      </c>
      <c r="AC26" s="52" t="e">
        <f>TIMEVALUE(G26)</f>
        <v>#VALUE!</v>
      </c>
      <c r="AD26" s="53">
        <f>HOUR(Z26-Y26)</f>
        <v>1</v>
      </c>
      <c r="AE26" s="53">
        <f>MINUTE(Z26-Y26)</f>
        <v>35</v>
      </c>
      <c r="AF26" s="53">
        <f>HOUR(AA26-Z26)</f>
        <v>1</v>
      </c>
      <c r="AG26" s="53">
        <f>MINUTE(AA26-Z26)</f>
        <v>17</v>
      </c>
      <c r="AH26" s="53" t="e">
        <f>HOUR(AB26-AA26)</f>
        <v>#VALUE!</v>
      </c>
      <c r="AI26" s="53" t="e">
        <f>MINUTE(AB26-AA26)</f>
        <v>#VALUE!</v>
      </c>
      <c r="AJ26" s="53" t="e">
        <f>HOUR(AC26-AB26)</f>
        <v>#VALUE!</v>
      </c>
      <c r="AK26" s="53" t="e">
        <f>MINUTE(AC26-AB26)</f>
        <v>#VALUE!</v>
      </c>
      <c r="AM26" s="40" t="s">
        <v>183</v>
      </c>
      <c r="AN26" s="65" t="s">
        <v>121</v>
      </c>
      <c r="AO26" s="59" t="s">
        <v>184</v>
      </c>
      <c r="AP26" s="59" t="s">
        <v>185</v>
      </c>
      <c r="AQ26" s="54" t="str">
        <f>IF(ISERROR(BI26*60+BJ26)=TRUE,"-",BI26*60+BJ26)</f>
        <v>-</v>
      </c>
      <c r="AR26" s="45">
        <f>IF(ISERROR(BK26*60+BL26-$K$3)=TRUE,"-",BK26*60+BL26-$K$3)</f>
        <v>106</v>
      </c>
      <c r="AS26" s="45">
        <f>IF(ISERROR(BM26*60+BN26-$M$3)=TRUE,"-",BM26*60+BN26-$M$3)</f>
        <v>145</v>
      </c>
      <c r="AT26" s="45">
        <f>IF(ISERROR(AQ26-$J$3)=TRUE,"-",AQ26-$J$3)</f>
        <v>-120</v>
      </c>
      <c r="AU26" s="45">
        <f>IF(ISERROR(AR26-$L$3)=TRUE,"-",AR26-$L$3)</f>
        <v>-9</v>
      </c>
      <c r="AV26" s="45">
        <f>IF(ISERROR(AS26-$N$3)=TRUE,"-",AS26-$N$3)</f>
        <v>-13</v>
      </c>
      <c r="AW26" s="46">
        <f>IF(AN26="R",99,IF(AT26="-","-",IF(AT26&gt;60,70,IF(AT26&gt;=0,AT26,IF(AT26&lt;0,ABS(AT26)+10)))))</f>
        <v>130</v>
      </c>
      <c r="AX26" s="46">
        <f>IF(AO26="R",99,IF(AU26="-","-",IF(AU26&gt;60,70,IF(AU26&gt;=0,AU26,IF(AU26&lt;0,ABS(AU26)+10)))))</f>
        <v>19</v>
      </c>
      <c r="AY26" s="46">
        <f>IF(AP26="R",99,IF(AV26="-","-",IF(AV26&gt;60,70,IF(AV26&gt;=0,AV26,IF(AV26&lt;0,ABS(AV26)+10)))))</f>
        <v>23</v>
      </c>
      <c r="AZ26" s="47" t="s">
        <v>48</v>
      </c>
      <c r="BA26" s="48"/>
      <c r="BB26" s="49">
        <f>IF(AW26="-","-",SUM(AW26:BA26)+V26)</f>
        <v>385</v>
      </c>
      <c r="BC26" s="50">
        <f>IF(ISERROR(RANK(BB26,$BB$9:$BB$97,1))=TRUE,"-",RANK(BB26,$BB$9:$BB$97,1))</f>
        <v>34</v>
      </c>
      <c r="BD26" s="51"/>
      <c r="BE26" s="52" t="e">
        <f>TIMEVALUE(AM26)</f>
        <v>#VALUE!</v>
      </c>
      <c r="BF26" s="52">
        <f>TIMEVALUE(AN26)</f>
        <v>0.4673611111111111</v>
      </c>
      <c r="BG26" s="52">
        <f>TIMEVALUE(AO26)</f>
        <v>0.5479166666666667</v>
      </c>
      <c r="BH26" s="52">
        <f>TIMEVALUE(AP26)</f>
        <v>0.6763888888888889</v>
      </c>
      <c r="BI26" s="53" t="e">
        <f>HOUR(BF26-BE26)</f>
        <v>#VALUE!</v>
      </c>
      <c r="BJ26" s="53" t="e">
        <f>MINUTE(BF26-BE26)</f>
        <v>#VALUE!</v>
      </c>
      <c r="BK26" s="53">
        <f>HOUR(BG26-BF26)</f>
        <v>1</v>
      </c>
      <c r="BL26" s="53">
        <f>MINUTE(BG26-BF26)</f>
        <v>56</v>
      </c>
      <c r="BM26" s="53">
        <f>HOUR(BH26-BG26)</f>
        <v>3</v>
      </c>
      <c r="BN26" s="53">
        <f>MINUTE(BH26-BG26)</f>
        <v>5</v>
      </c>
    </row>
    <row r="27" spans="1:66" ht="15.75" customHeight="1">
      <c r="A27" s="38">
        <v>19</v>
      </c>
      <c r="B27" s="56" t="s">
        <v>186</v>
      </c>
      <c r="C27" s="40" t="s">
        <v>187</v>
      </c>
      <c r="D27" s="65" t="s">
        <v>188</v>
      </c>
      <c r="E27" s="59" t="s">
        <v>189</v>
      </c>
      <c r="F27" s="59" t="s">
        <v>190</v>
      </c>
      <c r="G27" s="57" t="s">
        <v>191</v>
      </c>
      <c r="H27" s="60">
        <f>IF(ISERROR(AD27*60+AE27)=TRUE,"-",AD27*60+AE27)</f>
        <v>100</v>
      </c>
      <c r="I27" s="61">
        <f>IF(ISERROR(AF27*60+AG27-$D$3)=TRUE,"-",AF27*60+AG27-$D$3)</f>
        <v>64</v>
      </c>
      <c r="J27" s="61" t="str">
        <f>IF(ISERROR(AH27*60+AI27-$F$3)=TRUE,"-",AH27*60+AI27-$F$3)</f>
        <v>-</v>
      </c>
      <c r="K27" s="61" t="str">
        <f>IF(ISERROR(AJ27*60+AK27-$H$3)=TRUE,"-",AJ27*60+AK27-$H$3)</f>
        <v>-</v>
      </c>
      <c r="L27" s="61">
        <f>IF(ISERROR(H27-$C$3)=TRUE,"-",H27-$C$3)</f>
        <v>11</v>
      </c>
      <c r="M27" s="61">
        <f>IF(ISERROR(I27-$E$3)=TRUE,"-",I27-$E$3)</f>
        <v>-2</v>
      </c>
      <c r="N27" s="61">
        <f>IF(ISERROR(J27-$G$3)=TRUE,"-",J27-$G$3)</f>
        <v>-114</v>
      </c>
      <c r="O27" s="61">
        <f>IF(ISERROR(K27-$I$3)=TRUE,"-",K27-$I$3)</f>
        <v>-72</v>
      </c>
      <c r="P27" s="62">
        <f>IF(D27="R",99,IF(L27="-","-",IF(L27&gt;60,70,IF(L27&gt;=0,L27,IF(L27&lt;0,ABS(L27)+10)))))</f>
        <v>11</v>
      </c>
      <c r="Q27" s="62">
        <f>IF(E27="R",99,IF(M27="-","-",IF(M27&gt;60,70,IF(M27&gt;=0,M27,IF(M27&lt;0,ABS(M27)+10)))))</f>
        <v>12</v>
      </c>
      <c r="R27" s="62">
        <f>IF(F27="R",99,IF(N27="-","-",IF(N27&gt;60,70,IF(N27&gt;=0,N27,IF(N27&lt;0,ABS(N27)+10)))))</f>
        <v>124</v>
      </c>
      <c r="S27" s="62">
        <f>IF(G27="R",99,IF(O27="-","-",IF(O27&gt;60,70,IF(O27&gt;=0,O27,IF(O27&lt;0,ABS(O27)+10)))))</f>
        <v>82</v>
      </c>
      <c r="T27" s="47" t="s">
        <v>48</v>
      </c>
      <c r="U27" s="48"/>
      <c r="V27" s="63">
        <f>IF(P27="-","-",SUM(P27:U27))</f>
        <v>229</v>
      </c>
      <c r="W27" s="64">
        <f>IF(ISERROR(RANK(V27,$V$9:$V$97,1))=TRUE,"-",RANK(V27,$V$9:$V$97,1))</f>
        <v>42</v>
      </c>
      <c r="X27" s="51"/>
      <c r="Y27" s="52">
        <f>TIMEVALUE(C27)</f>
        <v>0.3458333333333333</v>
      </c>
      <c r="Z27" s="52">
        <f>TIMEVALUE(D27)</f>
        <v>0.4152777777777778</v>
      </c>
      <c r="AA27" s="52">
        <f>TIMEVALUE(E27)</f>
        <v>0.4666666666666667</v>
      </c>
      <c r="AB27" s="52" t="e">
        <f>TIMEVALUE(F27)</f>
        <v>#VALUE!</v>
      </c>
      <c r="AC27" s="52" t="e">
        <f>TIMEVALUE(G27)</f>
        <v>#VALUE!</v>
      </c>
      <c r="AD27" s="53">
        <f>HOUR(Z27-Y27)</f>
        <v>1</v>
      </c>
      <c r="AE27" s="53">
        <f>MINUTE(Z27-Y27)</f>
        <v>40</v>
      </c>
      <c r="AF27" s="53">
        <f>HOUR(AA27-Z27)</f>
        <v>1</v>
      </c>
      <c r="AG27" s="53">
        <f>MINUTE(AA27-Z27)</f>
        <v>14</v>
      </c>
      <c r="AH27" s="53" t="e">
        <f>HOUR(AB27-AA27)</f>
        <v>#VALUE!</v>
      </c>
      <c r="AI27" s="53" t="e">
        <f>MINUTE(AB27-AA27)</f>
        <v>#VALUE!</v>
      </c>
      <c r="AJ27" s="53" t="e">
        <f>HOUR(AC27-AB27)</f>
        <v>#VALUE!</v>
      </c>
      <c r="AK27" s="53" t="e">
        <f>MINUTE(AC27-AB27)</f>
        <v>#VALUE!</v>
      </c>
      <c r="AM27" s="40" t="s">
        <v>192</v>
      </c>
      <c r="AN27" s="65" t="s">
        <v>193</v>
      </c>
      <c r="AO27" s="59" t="s">
        <v>194</v>
      </c>
      <c r="AP27" s="59" t="s">
        <v>195</v>
      </c>
      <c r="AQ27" s="54" t="str">
        <f>IF(ISERROR(BI27*60+BJ27)=TRUE,"-",BI27*60+BJ27)</f>
        <v>-</v>
      </c>
      <c r="AR27" s="45">
        <f>IF(ISERROR(BK27*60+BL27-$K$3)=TRUE,"-",BK27*60+BL27-$K$3)</f>
        <v>104</v>
      </c>
      <c r="AS27" s="45">
        <f>IF(ISERROR(BM27*60+BN27-$M$3)=TRUE,"-",BM27*60+BN27-$M$3)</f>
        <v>140</v>
      </c>
      <c r="AT27" s="45">
        <f>IF(ISERROR(AQ27-$J$3)=TRUE,"-",AQ27-$J$3)</f>
        <v>-120</v>
      </c>
      <c r="AU27" s="45">
        <f>IF(ISERROR(AR27-$L$3)=TRUE,"-",AR27-$L$3)</f>
        <v>-11</v>
      </c>
      <c r="AV27" s="45">
        <f>IF(ISERROR(AS27-$N$3)=TRUE,"-",AS27-$N$3)</f>
        <v>-18</v>
      </c>
      <c r="AW27" s="46">
        <f>IF(AN27="R",99,IF(AT27="-","-",IF(AT27&gt;60,70,IF(AT27&gt;=0,AT27,IF(AT27&lt;0,ABS(AT27)+10)))))</f>
        <v>130</v>
      </c>
      <c r="AX27" s="46">
        <f>IF(AO27="R",99,IF(AU27="-","-",IF(AU27&gt;60,70,IF(AU27&gt;=0,AU27,IF(AU27&lt;0,ABS(AU27)+10)))))</f>
        <v>21</v>
      </c>
      <c r="AY27" s="46">
        <f>IF(AP27="R",99,IF(AV27="-","-",IF(AV27&gt;60,70,IF(AV27&gt;=0,AV27,IF(AV27&lt;0,ABS(AV27)+10)))))</f>
        <v>28</v>
      </c>
      <c r="AZ27" s="47" t="s">
        <v>48</v>
      </c>
      <c r="BA27" s="48"/>
      <c r="BB27" s="49">
        <f>IF(AW27="-","-",SUM(AW27:BA27)+V27)</f>
        <v>408</v>
      </c>
      <c r="BC27" s="50">
        <f>IF(ISERROR(RANK(BB27,$BB$9:$BB$97,1))=TRUE,"-",RANK(BB27,$BB$9:$BB$97,1))</f>
        <v>56</v>
      </c>
      <c r="BD27" s="51"/>
      <c r="BE27" s="52" t="e">
        <f>TIMEVALUE(AM27)</f>
        <v>#VALUE!</v>
      </c>
      <c r="BF27" s="52">
        <f>TIMEVALUE(AN27)</f>
        <v>0.45902777777777776</v>
      </c>
      <c r="BG27" s="52">
        <f>TIMEVALUE(AO27)</f>
        <v>0.5381944444444444</v>
      </c>
      <c r="BH27" s="52">
        <f>TIMEVALUE(AP27)</f>
        <v>0.6631944444444444</v>
      </c>
      <c r="BI27" s="53" t="e">
        <f>HOUR(BF27-BE27)</f>
        <v>#VALUE!</v>
      </c>
      <c r="BJ27" s="53" t="e">
        <f>MINUTE(BF27-BE27)</f>
        <v>#VALUE!</v>
      </c>
      <c r="BK27" s="53">
        <f>HOUR(BG27-BF27)</f>
        <v>1</v>
      </c>
      <c r="BL27" s="53">
        <f>MINUTE(BG27-BF27)</f>
        <v>54</v>
      </c>
      <c r="BM27" s="53">
        <f>HOUR(BH27-BG27)</f>
        <v>3</v>
      </c>
      <c r="BN27" s="53">
        <f>MINUTE(BH27-BG27)</f>
        <v>0</v>
      </c>
    </row>
    <row r="28" spans="1:66" ht="15.75" customHeight="1">
      <c r="A28" s="55">
        <v>20</v>
      </c>
      <c r="B28" s="56" t="s">
        <v>196</v>
      </c>
      <c r="C28" s="57" t="s">
        <v>197</v>
      </c>
      <c r="D28" s="65" t="s">
        <v>198</v>
      </c>
      <c r="E28" s="59" t="s">
        <v>121</v>
      </c>
      <c r="F28" s="59" t="s">
        <v>190</v>
      </c>
      <c r="G28" s="57" t="s">
        <v>191</v>
      </c>
      <c r="H28" s="60">
        <f>IF(ISERROR(AD28*60+AE28)=TRUE,"-",AD28*60+AE28)</f>
        <v>91</v>
      </c>
      <c r="I28" s="61">
        <f>IF(ISERROR(AF28*60+AG28-$D$3)=TRUE,"-",AF28*60+AG28-$D$3)</f>
        <v>73</v>
      </c>
      <c r="J28" s="61" t="str">
        <f>IF(ISERROR(AH28*60+AI28-$F$3)=TRUE,"-",AH28*60+AI28-$F$3)</f>
        <v>-</v>
      </c>
      <c r="K28" s="61" t="str">
        <f>IF(ISERROR(AJ28*60+AK28-$H$3)=TRUE,"-",AJ28*60+AK28-$H$3)</f>
        <v>-</v>
      </c>
      <c r="L28" s="61">
        <f>IF(ISERROR(H28-$C$3)=TRUE,"-",H28-$C$3)</f>
        <v>2</v>
      </c>
      <c r="M28" s="61">
        <f>IF(ISERROR(I28-$E$3)=TRUE,"-",I28-$E$3)</f>
        <v>7</v>
      </c>
      <c r="N28" s="61">
        <f>IF(ISERROR(J28-$G$3)=TRUE,"-",J28-$G$3)</f>
        <v>-114</v>
      </c>
      <c r="O28" s="61">
        <f>IF(ISERROR(K28-$I$3)=TRUE,"-",K28-$I$3)</f>
        <v>-72</v>
      </c>
      <c r="P28" s="62">
        <f>IF(D28="R",99,IF(L28="-","-",IF(L28&gt;60,70,IF(L28&gt;=0,L28,IF(L28&lt;0,ABS(L28)+10)))))</f>
        <v>2</v>
      </c>
      <c r="Q28" s="62">
        <f>IF(E28="R",99,IF(M28="-","-",IF(M28&gt;60,70,IF(M28&gt;=0,M28,IF(M28&lt;0,ABS(M28)+10)))))</f>
        <v>7</v>
      </c>
      <c r="R28" s="62">
        <f>IF(F28="R",99,IF(N28="-","-",IF(N28&gt;60,70,IF(N28&gt;=0,N28,IF(N28&lt;0,ABS(N28)+10)))))</f>
        <v>124</v>
      </c>
      <c r="S28" s="62">
        <f>IF(G28="R",99,IF(O28="-","-",IF(O28&gt;60,70,IF(O28&gt;=0,O28,IF(O28&lt;0,ABS(O28)+10)))))</f>
        <v>82</v>
      </c>
      <c r="T28" s="47" t="s">
        <v>48</v>
      </c>
      <c r="U28" s="48"/>
      <c r="V28" s="63">
        <f>IF(P28="-","-",SUM(P28:U28))</f>
        <v>215</v>
      </c>
      <c r="W28" s="64">
        <f>IF(ISERROR(RANK(V28,$V$9:$V$97,1))=TRUE,"-",RANK(V28,$V$9:$V$97,1))</f>
        <v>19</v>
      </c>
      <c r="X28" s="51"/>
      <c r="Y28" s="52">
        <f>TIMEVALUE(C28)</f>
        <v>0.34652777777777777</v>
      </c>
      <c r="Z28" s="52">
        <f>TIMEVALUE(D28)</f>
        <v>0.4097222222222222</v>
      </c>
      <c r="AA28" s="52">
        <f>TIMEVALUE(E28)</f>
        <v>0.4673611111111111</v>
      </c>
      <c r="AB28" s="52" t="e">
        <f>TIMEVALUE(F28)</f>
        <v>#VALUE!</v>
      </c>
      <c r="AC28" s="52" t="e">
        <f>TIMEVALUE(G28)</f>
        <v>#VALUE!</v>
      </c>
      <c r="AD28" s="53">
        <f>HOUR(Z28-Y28)</f>
        <v>1</v>
      </c>
      <c r="AE28" s="53">
        <f>MINUTE(Z28-Y28)</f>
        <v>31</v>
      </c>
      <c r="AF28" s="53">
        <f>HOUR(AA28-Z28)</f>
        <v>1</v>
      </c>
      <c r="AG28" s="53">
        <f>MINUTE(AA28-Z28)</f>
        <v>23</v>
      </c>
      <c r="AH28" s="53" t="e">
        <f>HOUR(AB28-AA28)</f>
        <v>#VALUE!</v>
      </c>
      <c r="AI28" s="53" t="e">
        <f>MINUTE(AB28-AA28)</f>
        <v>#VALUE!</v>
      </c>
      <c r="AJ28" s="53" t="e">
        <f>HOUR(AC28-AB28)</f>
        <v>#VALUE!</v>
      </c>
      <c r="AK28" s="53" t="e">
        <f>MINUTE(AC28-AB28)</f>
        <v>#VALUE!</v>
      </c>
      <c r="AM28" s="57" t="s">
        <v>199</v>
      </c>
      <c r="AN28" s="65" t="s">
        <v>125</v>
      </c>
      <c r="AO28" s="59" t="s">
        <v>200</v>
      </c>
      <c r="AP28" s="59" t="s">
        <v>201</v>
      </c>
      <c r="AQ28" s="54" t="str">
        <f>IF(ISERROR(BI28*60+BJ28)=TRUE,"-",BI28*60+BJ28)</f>
        <v>-</v>
      </c>
      <c r="AR28" s="45">
        <f>IF(ISERROR(BK28*60+BL28-$K$3)=TRUE,"-",BK28*60+BL28-$K$3)</f>
        <v>107</v>
      </c>
      <c r="AS28" s="45">
        <f>IF(ISERROR(BM28*60+BN28-$M$3)=TRUE,"-",BM28*60+BN28-$M$3)</f>
        <v>145</v>
      </c>
      <c r="AT28" s="45">
        <f>IF(ISERROR(AQ28-$J$3)=TRUE,"-",AQ28-$J$3)</f>
        <v>-120</v>
      </c>
      <c r="AU28" s="45">
        <f>IF(ISERROR(AR28-$L$3)=TRUE,"-",AR28-$L$3)</f>
        <v>-8</v>
      </c>
      <c r="AV28" s="45">
        <f>IF(ISERROR(AS28-$N$3)=TRUE,"-",AS28-$N$3)</f>
        <v>-13</v>
      </c>
      <c r="AW28" s="46">
        <f>IF(AN28="R",99,IF(AT28="-","-",IF(AT28&gt;60,70,IF(AT28&gt;=0,AT28,IF(AT28&lt;0,ABS(AT28)+10)))))</f>
        <v>130</v>
      </c>
      <c r="AX28" s="46">
        <f>IF(AO28="R",99,IF(AU28="-","-",IF(AU28&gt;60,70,IF(AU28&gt;=0,AU28,IF(AU28&lt;0,ABS(AU28)+10)))))</f>
        <v>18</v>
      </c>
      <c r="AY28" s="46">
        <f>IF(AP28="R",99,IF(AV28="-","-",IF(AV28&gt;60,70,IF(AV28&gt;=0,AV28,IF(AV28&lt;0,ABS(AV28)+10)))))</f>
        <v>23</v>
      </c>
      <c r="AZ28" s="47" t="s">
        <v>48</v>
      </c>
      <c r="BA28" s="48"/>
      <c r="BB28" s="49">
        <f>IF(AW28="-","-",SUM(AW28:BA28)+V28)</f>
        <v>386</v>
      </c>
      <c r="BC28" s="50">
        <f>IF(ISERROR(RANK(BB28,$BB$9:$BB$97,1))=TRUE,"-",RANK(BB28,$BB$9:$BB$97,1))</f>
        <v>36</v>
      </c>
      <c r="BD28" s="51"/>
      <c r="BE28" s="52" t="e">
        <f>TIMEVALUE(AM28)</f>
        <v>#VALUE!</v>
      </c>
      <c r="BF28" s="52">
        <f>TIMEVALUE(AN28)</f>
        <v>0.46041666666666664</v>
      </c>
      <c r="BG28" s="52">
        <f>TIMEVALUE(AO28)</f>
        <v>0.5416666666666666</v>
      </c>
      <c r="BH28" s="52">
        <f>TIMEVALUE(AP28)</f>
        <v>0.6701388888888888</v>
      </c>
      <c r="BI28" s="53" t="e">
        <f>HOUR(BF28-BE28)</f>
        <v>#VALUE!</v>
      </c>
      <c r="BJ28" s="53" t="e">
        <f>MINUTE(BF28-BE28)</f>
        <v>#VALUE!</v>
      </c>
      <c r="BK28" s="53">
        <f>HOUR(BG28-BF28)</f>
        <v>1</v>
      </c>
      <c r="BL28" s="53">
        <f>MINUTE(BG28-BF28)</f>
        <v>57</v>
      </c>
      <c r="BM28" s="53">
        <f>HOUR(BH28-BG28)</f>
        <v>3</v>
      </c>
      <c r="BN28" s="53">
        <f>MINUTE(BH28-BG28)</f>
        <v>5</v>
      </c>
    </row>
    <row r="29" spans="1:66" ht="15.75" customHeight="1">
      <c r="A29" s="38">
        <v>21</v>
      </c>
      <c r="B29" s="56" t="s">
        <v>202</v>
      </c>
      <c r="C29" s="40" t="s">
        <v>203</v>
      </c>
      <c r="D29" s="65" t="s">
        <v>204</v>
      </c>
      <c r="E29" s="59" t="s">
        <v>193</v>
      </c>
      <c r="F29" s="59" t="s">
        <v>190</v>
      </c>
      <c r="G29" s="57" t="s">
        <v>205</v>
      </c>
      <c r="H29" s="60">
        <f>IF(ISERROR(AD29*60+AE29)=TRUE,"-",AD29*60+AE29)</f>
        <v>87</v>
      </c>
      <c r="I29" s="61">
        <f>IF(ISERROR(AF29*60+AG29-$D$3)=TRUE,"-",AF29*60+AG29-$D$3)</f>
        <v>64</v>
      </c>
      <c r="J29" s="61" t="str">
        <f>IF(ISERROR(AH29*60+AI29-$F$3)=TRUE,"-",AH29*60+AI29-$F$3)</f>
        <v>-</v>
      </c>
      <c r="K29" s="61" t="str">
        <f>IF(ISERROR(AJ29*60+AK29-$H$3)=TRUE,"-",AJ29*60+AK29-$H$3)</f>
        <v>-</v>
      </c>
      <c r="L29" s="61">
        <f>IF(ISERROR(H29-$C$3)=TRUE,"-",H29-$C$3)</f>
        <v>-2</v>
      </c>
      <c r="M29" s="61">
        <f>IF(ISERROR(I29-$E$3)=TRUE,"-",I29-$E$3)</f>
        <v>-2</v>
      </c>
      <c r="N29" s="61">
        <f>IF(ISERROR(J29-$G$3)=TRUE,"-",J29-$G$3)</f>
        <v>-114</v>
      </c>
      <c r="O29" s="61">
        <f>IF(ISERROR(K29-$I$3)=TRUE,"-",K29-$I$3)</f>
        <v>-72</v>
      </c>
      <c r="P29" s="62">
        <f>IF(D29="R",99,IF(L29="-","-",IF(L29&gt;60,70,IF(L29&gt;=0,L29,IF(L29&lt;0,ABS(L29)+10)))))</f>
        <v>12</v>
      </c>
      <c r="Q29" s="62">
        <f>IF(E29="R",99,IF(M29="-","-",IF(M29&gt;60,70,IF(M29&gt;=0,M29,IF(M29&lt;0,ABS(M29)+10)))))</f>
        <v>12</v>
      </c>
      <c r="R29" s="62">
        <f>IF(F29="R",99,IF(N29="-","-",IF(N29&gt;60,70,IF(N29&gt;=0,N29,IF(N29&lt;0,ABS(N29)+10)))))</f>
        <v>124</v>
      </c>
      <c r="S29" s="62">
        <f>IF(G29="R",99,IF(O29="-","-",IF(O29&gt;60,70,IF(O29&gt;=0,O29,IF(O29&lt;0,ABS(O29)+10)))))</f>
        <v>82</v>
      </c>
      <c r="T29" s="47" t="s">
        <v>48</v>
      </c>
      <c r="U29" s="48"/>
      <c r="V29" s="63">
        <f>IF(P29="-","-",SUM(P29:U29))</f>
        <v>230</v>
      </c>
      <c r="W29" s="64">
        <f>IF(ISERROR(RANK(V29,$V$9:$V$97,1))=TRUE,"-",RANK(V29,$V$9:$V$97,1))</f>
        <v>45</v>
      </c>
      <c r="X29" s="51"/>
      <c r="Y29" s="52">
        <f>TIMEVALUE(C29)</f>
        <v>0.3472222222222222</v>
      </c>
      <c r="Z29" s="52">
        <f>TIMEVALUE(D29)</f>
        <v>0.4076388888888889</v>
      </c>
      <c r="AA29" s="52">
        <f>TIMEVALUE(E29)</f>
        <v>0.45902777777777776</v>
      </c>
      <c r="AB29" s="52" t="e">
        <f>TIMEVALUE(F29)</f>
        <v>#VALUE!</v>
      </c>
      <c r="AC29" s="52" t="e">
        <f>TIMEVALUE(G29)</f>
        <v>#VALUE!</v>
      </c>
      <c r="AD29" s="53">
        <f>HOUR(Z29-Y29)</f>
        <v>1</v>
      </c>
      <c r="AE29" s="53">
        <f>MINUTE(Z29-Y29)</f>
        <v>27</v>
      </c>
      <c r="AF29" s="53">
        <f>HOUR(AA29-Z29)</f>
        <v>1</v>
      </c>
      <c r="AG29" s="53">
        <f>MINUTE(AA29-Z29)</f>
        <v>14</v>
      </c>
      <c r="AH29" s="53" t="e">
        <f>HOUR(AB29-AA29)</f>
        <v>#VALUE!</v>
      </c>
      <c r="AI29" s="53" t="e">
        <f>MINUTE(AB29-AA29)</f>
        <v>#VALUE!</v>
      </c>
      <c r="AJ29" s="53" t="e">
        <f>HOUR(AC29-AB29)</f>
        <v>#VALUE!</v>
      </c>
      <c r="AK29" s="53" t="e">
        <f>MINUTE(AC29-AB29)</f>
        <v>#VALUE!</v>
      </c>
      <c r="AM29" s="40" t="s">
        <v>206</v>
      </c>
      <c r="AN29" s="65" t="s">
        <v>207</v>
      </c>
      <c r="AO29" s="59" t="s">
        <v>194</v>
      </c>
      <c r="AP29" s="59" t="s">
        <v>195</v>
      </c>
      <c r="AQ29" s="54" t="str">
        <f>IF(ISERROR(BI29*60+BJ29)=TRUE,"-",BI29*60+BJ29)</f>
        <v>-</v>
      </c>
      <c r="AR29" s="45">
        <f>IF(ISERROR(BK29*60+BL29-$K$3)=TRUE,"-",BK29*60+BL29-$K$3)</f>
        <v>118</v>
      </c>
      <c r="AS29" s="45">
        <f>IF(ISERROR(BM29*60+BN29-$M$3)=TRUE,"-",BM29*60+BN29-$M$3)</f>
        <v>140</v>
      </c>
      <c r="AT29" s="45">
        <f>IF(ISERROR(AQ29-$J$3)=TRUE,"-",AQ29-$J$3)</f>
        <v>-120</v>
      </c>
      <c r="AU29" s="45">
        <f>IF(ISERROR(AR29-$L$3)=TRUE,"-",AR29-$L$3)</f>
        <v>3</v>
      </c>
      <c r="AV29" s="45">
        <f>IF(ISERROR(AS29-$N$3)=TRUE,"-",AS29-$N$3)</f>
        <v>-18</v>
      </c>
      <c r="AW29" s="46">
        <f>IF(AN29="R",99,IF(AT29="-","-",IF(AT29&gt;60,70,IF(AT29&gt;=0,AT29,IF(AT29&lt;0,ABS(AT29)+10)))))</f>
        <v>130</v>
      </c>
      <c r="AX29" s="46">
        <f>IF(AO29="R",99,IF(AU29="-","-",IF(AU29&gt;60,70,IF(AU29&gt;=0,AU29,IF(AU29&lt;0,ABS(AU29)+10)))))</f>
        <v>3</v>
      </c>
      <c r="AY29" s="46">
        <f>IF(AP29="R",99,IF(AV29="-","-",IF(AV29&gt;60,70,IF(AV29&gt;=0,AV29,IF(AV29&lt;0,ABS(AV29)+10)))))</f>
        <v>28</v>
      </c>
      <c r="AZ29" s="47" t="s">
        <v>48</v>
      </c>
      <c r="BA29" s="48"/>
      <c r="BB29" s="49">
        <f>IF(AW29="-","-",SUM(AW29:BA29)+V29)</f>
        <v>391</v>
      </c>
      <c r="BC29" s="50">
        <f>IF(ISERROR(RANK(BB29,$BB$9:$BB$97,1))=TRUE,"-",RANK(BB29,$BB$9:$BB$97,1))</f>
        <v>42</v>
      </c>
      <c r="BD29" s="51"/>
      <c r="BE29" s="52" t="e">
        <f>TIMEVALUE(AM29)</f>
        <v>#VALUE!</v>
      </c>
      <c r="BF29" s="52">
        <f>TIMEVALUE(AN29)</f>
        <v>0.44930555555555557</v>
      </c>
      <c r="BG29" s="52">
        <f>TIMEVALUE(AO29)</f>
        <v>0.5381944444444444</v>
      </c>
      <c r="BH29" s="52">
        <f>TIMEVALUE(AP29)</f>
        <v>0.6631944444444444</v>
      </c>
      <c r="BI29" s="53" t="e">
        <f>HOUR(BF29-BE29)</f>
        <v>#VALUE!</v>
      </c>
      <c r="BJ29" s="53" t="e">
        <f>MINUTE(BF29-BE29)</f>
        <v>#VALUE!</v>
      </c>
      <c r="BK29" s="53">
        <f>HOUR(BG29-BF29)</f>
        <v>2</v>
      </c>
      <c r="BL29" s="53">
        <f>MINUTE(BG29-BF29)</f>
        <v>8</v>
      </c>
      <c r="BM29" s="53">
        <f>HOUR(BH29-BG29)</f>
        <v>3</v>
      </c>
      <c r="BN29" s="53">
        <f>MINUTE(BH29-BG29)</f>
        <v>0</v>
      </c>
    </row>
    <row r="30" spans="1:66" ht="15.75" customHeight="1">
      <c r="A30" s="55">
        <v>22</v>
      </c>
      <c r="B30" s="56" t="s">
        <v>208</v>
      </c>
      <c r="C30" s="40" t="s">
        <v>209</v>
      </c>
      <c r="D30" s="65" t="s">
        <v>166</v>
      </c>
      <c r="E30" s="59" t="s">
        <v>210</v>
      </c>
      <c r="F30" s="59" t="s">
        <v>144</v>
      </c>
      <c r="G30" s="57" t="s">
        <v>211</v>
      </c>
      <c r="H30" s="60">
        <f>IF(ISERROR(AD30*60+AE30)=TRUE,"-",AD30*60+AE30)</f>
        <v>81</v>
      </c>
      <c r="I30" s="61">
        <f>IF(ISERROR(AF30*60+AG30-$D$3)=TRUE,"-",AF30*60+AG30-$D$3)</f>
        <v>75</v>
      </c>
      <c r="J30" s="61" t="str">
        <f>IF(ISERROR(AH30*60+AI30-$F$3)=TRUE,"-",AH30*60+AI30-$F$3)</f>
        <v>-</v>
      </c>
      <c r="K30" s="61" t="str">
        <f>IF(ISERROR(AJ30*60+AK30-$H$3)=TRUE,"-",AJ30*60+AK30-$H$3)</f>
        <v>-</v>
      </c>
      <c r="L30" s="61">
        <f>IF(ISERROR(H30-$C$3)=TRUE,"-",H30-$C$3)</f>
        <v>-8</v>
      </c>
      <c r="M30" s="61">
        <f>IF(ISERROR(I30-$E$3)=TRUE,"-",I30-$E$3)</f>
        <v>9</v>
      </c>
      <c r="N30" s="61">
        <f>IF(ISERROR(J30-$G$3)=TRUE,"-",J30-$G$3)</f>
        <v>-114</v>
      </c>
      <c r="O30" s="61">
        <f>IF(ISERROR(K30-$I$3)=TRUE,"-",K30-$I$3)</f>
        <v>-72</v>
      </c>
      <c r="P30" s="62">
        <f>IF(D30="R",99,IF(L30="-","-",IF(L30&gt;60,70,IF(L30&gt;=0,L30,IF(L30&lt;0,ABS(L30)+10)))))</f>
        <v>18</v>
      </c>
      <c r="Q30" s="62">
        <f>IF(E30="R",99,IF(M30="-","-",IF(M30&gt;60,70,IF(M30&gt;=0,M30,IF(M30&lt;0,ABS(M30)+10)))))</f>
        <v>9</v>
      </c>
      <c r="R30" s="62">
        <f>IF(F30="R",99,IF(N30="-","-",IF(N30&gt;60,70,IF(N30&gt;=0,N30,IF(N30&lt;0,ABS(N30)+10)))))</f>
        <v>124</v>
      </c>
      <c r="S30" s="62">
        <f>IF(G30="R",99,IF(O30="-","-",IF(O30&gt;60,70,IF(O30&gt;=0,O30,IF(O30&lt;0,ABS(O30)+10)))))</f>
        <v>82</v>
      </c>
      <c r="T30" s="47" t="s">
        <v>48</v>
      </c>
      <c r="U30" s="48"/>
      <c r="V30" s="63">
        <f>IF(P30="-","-",SUM(P30:U30))</f>
        <v>233</v>
      </c>
      <c r="W30" s="64">
        <f>IF(ISERROR(RANK(V30,$V$9:$V$97,1))=TRUE,"-",RANK(V30,$V$9:$V$97,1))</f>
        <v>51</v>
      </c>
      <c r="X30" s="51"/>
      <c r="Y30" s="52">
        <f>TIMEVALUE(C30)</f>
        <v>0.34791666666666665</v>
      </c>
      <c r="Z30" s="52">
        <f>TIMEVALUE(D30)</f>
        <v>0.4041666666666667</v>
      </c>
      <c r="AA30" s="52">
        <f>TIMEVALUE(E30)</f>
        <v>0.46319444444444446</v>
      </c>
      <c r="AB30" s="52" t="e">
        <f>TIMEVALUE(F30)</f>
        <v>#VALUE!</v>
      </c>
      <c r="AC30" s="52" t="e">
        <f>TIMEVALUE(G30)</f>
        <v>#VALUE!</v>
      </c>
      <c r="AD30" s="53">
        <f>HOUR(Z30-Y30)</f>
        <v>1</v>
      </c>
      <c r="AE30" s="53">
        <f>MINUTE(Z30-Y30)</f>
        <v>21</v>
      </c>
      <c r="AF30" s="53">
        <f>HOUR(AA30-Z30)</f>
        <v>1</v>
      </c>
      <c r="AG30" s="53">
        <f>MINUTE(AA30-Z30)</f>
        <v>25</v>
      </c>
      <c r="AH30" s="53" t="e">
        <f>HOUR(AB30-AA30)</f>
        <v>#VALUE!</v>
      </c>
      <c r="AI30" s="53" t="e">
        <f>MINUTE(AB30-AA30)</f>
        <v>#VALUE!</v>
      </c>
      <c r="AJ30" s="53" t="e">
        <f>HOUR(AC30-AB30)</f>
        <v>#VALUE!</v>
      </c>
      <c r="AK30" s="53" t="e">
        <f>MINUTE(AC30-AB30)</f>
        <v>#VALUE!</v>
      </c>
      <c r="AM30" s="40" t="s">
        <v>212</v>
      </c>
      <c r="AN30" s="65" t="s">
        <v>102</v>
      </c>
      <c r="AO30" s="59" t="s">
        <v>213</v>
      </c>
      <c r="AP30" s="59" t="s">
        <v>214</v>
      </c>
      <c r="AQ30" s="54" t="str">
        <f>IF(ISERROR(BI30*60+BJ30)=TRUE,"-",BI30*60+BJ30)</f>
        <v>-</v>
      </c>
      <c r="AR30" s="45">
        <f>IF(ISERROR(BK30*60+BL30-$K$3)=TRUE,"-",BK30*60+BL30-$K$3)</f>
        <v>126</v>
      </c>
      <c r="AS30" s="45">
        <f>IF(ISERROR(BM30*60+BN30-$M$3)=TRUE,"-",BM30*60+BN30-$M$3)</f>
        <v>120</v>
      </c>
      <c r="AT30" s="45">
        <f>IF(ISERROR(AQ30-$J$3)=TRUE,"-",AQ30-$J$3)</f>
        <v>-120</v>
      </c>
      <c r="AU30" s="45">
        <f>IF(ISERROR(AR30-$L$3)=TRUE,"-",AR30-$L$3)</f>
        <v>11</v>
      </c>
      <c r="AV30" s="45">
        <f>IF(ISERROR(AS30-$N$3)=TRUE,"-",AS30-$N$3)</f>
        <v>-38</v>
      </c>
      <c r="AW30" s="46">
        <f>IF(AN30="R",99,IF(AT30="-","-",IF(AT30&gt;60,70,IF(AT30&gt;=0,AT30,IF(AT30&lt;0,ABS(AT30)+10)))))</f>
        <v>130</v>
      </c>
      <c r="AX30" s="46">
        <f>IF(AO30="R",99,IF(AU30="-","-",IF(AU30&gt;60,70,IF(AU30&gt;=0,AU30,IF(AU30&lt;0,ABS(AU30)+10)))))</f>
        <v>11</v>
      </c>
      <c r="AY30" s="46">
        <f>IF(AP30="R",99,IF(AV30="-","-",IF(AV30&gt;60,70,IF(AV30&gt;=0,AV30,IF(AV30&lt;0,ABS(AV30)+10)))))</f>
        <v>48</v>
      </c>
      <c r="AZ30" s="47" t="s">
        <v>48</v>
      </c>
      <c r="BA30" s="48"/>
      <c r="BB30" s="49">
        <f>IF(AW30="-","-",SUM(AW30:BA30)+V30)</f>
        <v>422</v>
      </c>
      <c r="BC30" s="50">
        <f>IF(ISERROR(RANK(BB30,$BB$9:$BB$97,1))=TRUE,"-",RANK(BB30,$BB$9:$BB$97,1))</f>
        <v>59</v>
      </c>
      <c r="BD30" s="51"/>
      <c r="BE30" s="52" t="e">
        <f>TIMEVALUE(AM30)</f>
        <v>#VALUE!</v>
      </c>
      <c r="BF30" s="52">
        <f>TIMEVALUE(AN30)</f>
        <v>0.4722222222222222</v>
      </c>
      <c r="BG30" s="52">
        <f>TIMEVALUE(AO30)</f>
        <v>0.5666666666666667</v>
      </c>
      <c r="BH30" s="52">
        <f>TIMEVALUE(AP30)</f>
        <v>0.6777777777777778</v>
      </c>
      <c r="BI30" s="53" t="e">
        <f>HOUR(BF30-BE30)</f>
        <v>#VALUE!</v>
      </c>
      <c r="BJ30" s="53" t="e">
        <f>MINUTE(BF30-BE30)</f>
        <v>#VALUE!</v>
      </c>
      <c r="BK30" s="53">
        <f>HOUR(BG30-BF30)</f>
        <v>2</v>
      </c>
      <c r="BL30" s="53">
        <f>MINUTE(BG30-BF30)</f>
        <v>16</v>
      </c>
      <c r="BM30" s="53">
        <f>HOUR(BH30-BG30)</f>
        <v>2</v>
      </c>
      <c r="BN30" s="53">
        <f>MINUTE(BH30-BG30)</f>
        <v>40</v>
      </c>
    </row>
    <row r="31" spans="1:66" ht="15.75" customHeight="1">
      <c r="A31" s="38">
        <v>23</v>
      </c>
      <c r="B31" s="56" t="s">
        <v>215</v>
      </c>
      <c r="C31" s="40" t="s">
        <v>216</v>
      </c>
      <c r="D31" s="65" t="s">
        <v>129</v>
      </c>
      <c r="E31" s="59" t="s">
        <v>102</v>
      </c>
      <c r="F31" s="59" t="s">
        <v>217</v>
      </c>
      <c r="G31" s="57" t="s">
        <v>218</v>
      </c>
      <c r="H31" s="60">
        <f>IF(ISERROR(AD31*60+AE31)=TRUE,"-",AD31*60+AE31)</f>
        <v>102</v>
      </c>
      <c r="I31" s="61">
        <f>IF(ISERROR(AF31*60+AG31-$D$3)=TRUE,"-",AF31*60+AG31-$D$3)</f>
        <v>66</v>
      </c>
      <c r="J31" s="61" t="str">
        <f>IF(ISERROR(AH31*60+AI31-$F$3)=TRUE,"-",AH31*60+AI31-$F$3)</f>
        <v>-</v>
      </c>
      <c r="K31" s="61" t="str">
        <f>IF(ISERROR(AJ31*60+AK31-$H$3)=TRUE,"-",AJ31*60+AK31-$H$3)</f>
        <v>-</v>
      </c>
      <c r="L31" s="61">
        <f>IF(ISERROR(H31-$C$3)=TRUE,"-",H31-$C$3)</f>
        <v>13</v>
      </c>
      <c r="M31" s="61">
        <f>IF(ISERROR(I31-$E$3)=TRUE,"-",I31-$E$3)</f>
        <v>0</v>
      </c>
      <c r="N31" s="61">
        <f>IF(ISERROR(J31-$G$3)=TRUE,"-",J31-$G$3)</f>
        <v>-114</v>
      </c>
      <c r="O31" s="61">
        <f>IF(ISERROR(K31-$I$3)=TRUE,"-",K31-$I$3)</f>
        <v>-72</v>
      </c>
      <c r="P31" s="62">
        <f>IF(D31="R",99,IF(L31="-","-",IF(L31&gt;60,70,IF(L31&gt;=0,L31,IF(L31&lt;0,ABS(L31)+10)))))</f>
        <v>13</v>
      </c>
      <c r="Q31" s="62">
        <f>IF(E31="R",99,IF(M31="-","-",IF(M31&gt;60,70,IF(M31&gt;=0,M31,IF(M31&lt;0,ABS(M31)+10)))))</f>
        <v>0</v>
      </c>
      <c r="R31" s="62">
        <f>IF(F31="R",99,IF(N31="-","-",IF(N31&gt;60,70,IF(N31&gt;=0,N31,IF(N31&lt;0,ABS(N31)+10)))))</f>
        <v>124</v>
      </c>
      <c r="S31" s="62">
        <f>IF(G31="R",99,IF(O31="-","-",IF(O31&gt;60,70,IF(O31&gt;=0,O31,IF(O31&lt;0,ABS(O31)+10)))))</f>
        <v>82</v>
      </c>
      <c r="T31" s="47" t="s">
        <v>48</v>
      </c>
      <c r="U31" s="48"/>
      <c r="V31" s="63">
        <f>IF(P31="-","-",SUM(P31:U31))</f>
        <v>219</v>
      </c>
      <c r="W31" s="64">
        <f>IF(ISERROR(RANK(V31,$V$9:$V$97,1))=TRUE,"-",RANK(V31,$V$9:$V$97,1))</f>
        <v>24</v>
      </c>
      <c r="X31" s="51"/>
      <c r="Y31" s="52">
        <f>TIMEVALUE(C31)</f>
        <v>0.3486111111111111</v>
      </c>
      <c r="Z31" s="52">
        <f>TIMEVALUE(D31)</f>
        <v>0.41944444444444445</v>
      </c>
      <c r="AA31" s="52">
        <f>TIMEVALUE(E31)</f>
        <v>0.4722222222222222</v>
      </c>
      <c r="AB31" s="52" t="e">
        <f>TIMEVALUE(F31)</f>
        <v>#VALUE!</v>
      </c>
      <c r="AC31" s="52" t="e">
        <f>TIMEVALUE(G31)</f>
        <v>#VALUE!</v>
      </c>
      <c r="AD31" s="53">
        <f>HOUR(Z31-Y31)</f>
        <v>1</v>
      </c>
      <c r="AE31" s="53">
        <f>MINUTE(Z31-Y31)</f>
        <v>42</v>
      </c>
      <c r="AF31" s="53">
        <f>HOUR(AA31-Z31)</f>
        <v>1</v>
      </c>
      <c r="AG31" s="53">
        <f>MINUTE(AA31-Z31)</f>
        <v>16</v>
      </c>
      <c r="AH31" s="53" t="e">
        <f>HOUR(AB31-AA31)</f>
        <v>#VALUE!</v>
      </c>
      <c r="AI31" s="53" t="e">
        <f>MINUTE(AB31-AA31)</f>
        <v>#VALUE!</v>
      </c>
      <c r="AJ31" s="53" t="e">
        <f>HOUR(AC31-AB31)</f>
        <v>#VALUE!</v>
      </c>
      <c r="AK31" s="53" t="e">
        <f>MINUTE(AC31-AB31)</f>
        <v>#VALUE!</v>
      </c>
      <c r="AM31" s="40" t="s">
        <v>219</v>
      </c>
      <c r="AN31" s="65" t="s">
        <v>220</v>
      </c>
      <c r="AO31" s="59" t="s">
        <v>221</v>
      </c>
      <c r="AP31" s="59" t="s">
        <v>222</v>
      </c>
      <c r="AQ31" s="54" t="str">
        <f>IF(ISERROR(BI31*60+BJ31)=TRUE,"-",BI31*60+BJ31)</f>
        <v>-</v>
      </c>
      <c r="AR31" s="45">
        <f>IF(ISERROR(BK31*60+BL31-$K$3)=TRUE,"-",BK31*60+BL31-$K$3)</f>
        <v>117</v>
      </c>
      <c r="AS31" s="45">
        <f>IF(ISERROR(BM31*60+BN31-$M$3)=TRUE,"-",BM31*60+BN31-$M$3)</f>
        <v>154</v>
      </c>
      <c r="AT31" s="45">
        <f>IF(ISERROR(AQ31-$J$3)=TRUE,"-",AQ31-$J$3)</f>
        <v>-120</v>
      </c>
      <c r="AU31" s="45">
        <f>IF(ISERROR(AR31-$L$3)=TRUE,"-",AR31-$L$3)</f>
        <v>2</v>
      </c>
      <c r="AV31" s="45">
        <f>IF(ISERROR(AS31-$N$3)=TRUE,"-",AS31-$N$3)</f>
        <v>-4</v>
      </c>
      <c r="AW31" s="46">
        <f>IF(AN31="R",99,IF(AT31="-","-",IF(AT31&gt;60,70,IF(AT31&gt;=0,AT31,IF(AT31&lt;0,ABS(AT31)+10)))))</f>
        <v>130</v>
      </c>
      <c r="AX31" s="46">
        <f>IF(AO31="R",99,IF(AU31="-","-",IF(AU31&gt;60,70,IF(AU31&gt;=0,AU31,IF(AU31&lt;0,ABS(AU31)+10)))))</f>
        <v>2</v>
      </c>
      <c r="AY31" s="46">
        <f>IF(AP31="R",99,IF(AV31="-","-",IF(AV31&gt;60,70,IF(AV31&gt;=0,AV31,IF(AV31&lt;0,ABS(AV31)+10)))))</f>
        <v>14</v>
      </c>
      <c r="AZ31" s="47" t="s">
        <v>48</v>
      </c>
      <c r="BA31" s="48"/>
      <c r="BB31" s="49">
        <f>IF(AW31="-","-",SUM(AW31:BA31)+V31)</f>
        <v>365</v>
      </c>
      <c r="BC31" s="50">
        <f>IF(ISERROR(RANK(BB31,$BB$9:$BB$97,1))=TRUE,"-",RANK(BB31,$BB$9:$BB$97,1))</f>
        <v>17</v>
      </c>
      <c r="BD31" s="51"/>
      <c r="BE31" s="52" t="e">
        <f>TIMEVALUE(AM31)</f>
        <v>#VALUE!</v>
      </c>
      <c r="BF31" s="52">
        <f>TIMEVALUE(AN31)</f>
        <v>0.4263888888888889</v>
      </c>
      <c r="BG31" s="52">
        <f>TIMEVALUE(AO31)</f>
        <v>0.5145833333333333</v>
      </c>
      <c r="BH31" s="52">
        <f>TIMEVALUE(AP31)</f>
        <v>0.6493055555555556</v>
      </c>
      <c r="BI31" s="53" t="e">
        <f>HOUR(BF31-BE31)</f>
        <v>#VALUE!</v>
      </c>
      <c r="BJ31" s="53" t="e">
        <f>MINUTE(BF31-BE31)</f>
        <v>#VALUE!</v>
      </c>
      <c r="BK31" s="53">
        <f>HOUR(BG31-BF31)</f>
        <v>2</v>
      </c>
      <c r="BL31" s="53">
        <f>MINUTE(BG31-BF31)</f>
        <v>7</v>
      </c>
      <c r="BM31" s="53">
        <f>HOUR(BH31-BG31)</f>
        <v>3</v>
      </c>
      <c r="BN31" s="53">
        <f>MINUTE(BH31-BG31)</f>
        <v>14</v>
      </c>
    </row>
    <row r="32" spans="1:66" ht="15.75" customHeight="1">
      <c r="A32" s="55">
        <v>24</v>
      </c>
      <c r="B32" s="56" t="s">
        <v>223</v>
      </c>
      <c r="C32" s="40" t="s">
        <v>224</v>
      </c>
      <c r="D32" s="65" t="s">
        <v>225</v>
      </c>
      <c r="E32" s="59" t="s">
        <v>226</v>
      </c>
      <c r="F32" s="59" t="s">
        <v>227</v>
      </c>
      <c r="G32" s="57" t="s">
        <v>228</v>
      </c>
      <c r="H32" s="60">
        <f>IF(ISERROR(AD32*60+AE32)=TRUE,"-",AD32*60+AE32)</f>
        <v>102</v>
      </c>
      <c r="I32" s="61">
        <f>IF(ISERROR(AF32*60+AG32-$D$3)=TRUE,"-",AF32*60+AG32-$D$3)</f>
        <v>67</v>
      </c>
      <c r="J32" s="61" t="str">
        <f>IF(ISERROR(AH32*60+AI32-$F$3)=TRUE,"-",AH32*60+AI32-$F$3)</f>
        <v>-</v>
      </c>
      <c r="K32" s="61" t="str">
        <f>IF(ISERROR(AJ32*60+AK32-$H$3)=TRUE,"-",AJ32*60+AK32-$H$3)</f>
        <v>-</v>
      </c>
      <c r="L32" s="61">
        <f>IF(ISERROR(H32-$C$3)=TRUE,"-",H32-$C$3)</f>
        <v>13</v>
      </c>
      <c r="M32" s="61">
        <f>IF(ISERROR(I32-$E$3)=TRUE,"-",I32-$E$3)</f>
        <v>1</v>
      </c>
      <c r="N32" s="61">
        <f>IF(ISERROR(J32-$G$3)=TRUE,"-",J32-$G$3)</f>
        <v>-114</v>
      </c>
      <c r="O32" s="61">
        <f>IF(ISERROR(K32-$I$3)=TRUE,"-",K32-$I$3)</f>
        <v>-72</v>
      </c>
      <c r="P32" s="62">
        <f>IF(D32="R",99,IF(L32="-","-",IF(L32&gt;60,70,IF(L32&gt;=0,L32,IF(L32&lt;0,ABS(L32)+10)))))</f>
        <v>13</v>
      </c>
      <c r="Q32" s="62">
        <f>IF(E32="R",99,IF(M32="-","-",IF(M32&gt;60,70,IF(M32&gt;=0,M32,IF(M32&lt;0,ABS(M32)+10)))))</f>
        <v>1</v>
      </c>
      <c r="R32" s="62">
        <f>IF(F32="R",99,IF(N32="-","-",IF(N32&gt;60,70,IF(N32&gt;=0,N32,IF(N32&lt;0,ABS(N32)+10)))))</f>
        <v>124</v>
      </c>
      <c r="S32" s="62">
        <f>IF(G32="R",99,IF(O32="-","-",IF(O32&gt;60,70,IF(O32&gt;=0,O32,IF(O32&lt;0,ABS(O32)+10)))))</f>
        <v>82</v>
      </c>
      <c r="T32" s="47" t="s">
        <v>48</v>
      </c>
      <c r="U32" s="48"/>
      <c r="V32" s="63">
        <f>IF(P32="-","-",SUM(P32:U32))</f>
        <v>220</v>
      </c>
      <c r="W32" s="64">
        <f>IF(ISERROR(RANK(V32,$V$9:$V$97,1))=TRUE,"-",RANK(V32,$V$9:$V$97,1))</f>
        <v>26</v>
      </c>
      <c r="X32" s="51"/>
      <c r="Y32" s="52">
        <f>TIMEVALUE(C32)</f>
        <v>0.34930555555555554</v>
      </c>
      <c r="Z32" s="52">
        <f>TIMEVALUE(D32)</f>
        <v>0.4201388888888889</v>
      </c>
      <c r="AA32" s="52">
        <f>TIMEVALUE(E32)</f>
        <v>0.4736111111111111</v>
      </c>
      <c r="AB32" s="52" t="e">
        <f>TIMEVALUE(F32)</f>
        <v>#VALUE!</v>
      </c>
      <c r="AC32" s="52" t="e">
        <f>TIMEVALUE(G32)</f>
        <v>#VALUE!</v>
      </c>
      <c r="AD32" s="53">
        <f>HOUR(Z32-Y32)</f>
        <v>1</v>
      </c>
      <c r="AE32" s="53">
        <f>MINUTE(Z32-Y32)</f>
        <v>42</v>
      </c>
      <c r="AF32" s="53">
        <f>HOUR(AA32-Z32)</f>
        <v>1</v>
      </c>
      <c r="AG32" s="53">
        <f>MINUTE(AA32-Z32)</f>
        <v>17</v>
      </c>
      <c r="AH32" s="53" t="e">
        <f>HOUR(AB32-AA32)</f>
        <v>#VALUE!</v>
      </c>
      <c r="AI32" s="53" t="e">
        <f>MINUTE(AB32-AA32)</f>
        <v>#VALUE!</v>
      </c>
      <c r="AJ32" s="53" t="e">
        <f>HOUR(AC32-AB32)</f>
        <v>#VALUE!</v>
      </c>
      <c r="AK32" s="53" t="e">
        <f>MINUTE(AC32-AB32)</f>
        <v>#VALUE!</v>
      </c>
      <c r="AM32" s="40" t="s">
        <v>229</v>
      </c>
      <c r="AN32" s="65" t="s">
        <v>230</v>
      </c>
      <c r="AO32" s="59" t="s">
        <v>162</v>
      </c>
      <c r="AP32" s="59" t="s">
        <v>61</v>
      </c>
      <c r="AQ32" s="54" t="str">
        <f>IF(ISERROR(BI32*60+BJ32)=TRUE,"-",BI32*60+BJ32)</f>
        <v>-</v>
      </c>
      <c r="AR32" s="45">
        <f>IF(ISERROR(BK32*60+BL32-$K$3)=TRUE,"-",BK32*60+BL32-$K$3)</f>
        <v>120</v>
      </c>
      <c r="AS32" s="45">
        <f>IF(ISERROR(BM32*60+BN32-$M$3)=TRUE,"-",BM32*60+BN32-$M$3)</f>
        <v>163</v>
      </c>
      <c r="AT32" s="45">
        <f>IF(ISERROR(AQ32-$J$3)=TRUE,"-",AQ32-$J$3)</f>
        <v>-120</v>
      </c>
      <c r="AU32" s="45">
        <f>IF(ISERROR(AR32-$L$3)=TRUE,"-",AR32-$L$3)</f>
        <v>5</v>
      </c>
      <c r="AV32" s="45">
        <f>IF(ISERROR(AS32-$N$3)=TRUE,"-",AS32-$N$3)</f>
        <v>5</v>
      </c>
      <c r="AW32" s="46">
        <f>IF(AN32="R",99,IF(AT32="-","-",IF(AT32&gt;60,70,IF(AT32&gt;=0,AT32,IF(AT32&lt;0,ABS(AT32)+10)))))</f>
        <v>130</v>
      </c>
      <c r="AX32" s="46">
        <f>IF(AO32="R",99,IF(AU32="-","-",IF(AU32&gt;60,70,IF(AU32&gt;=0,AU32,IF(AU32&lt;0,ABS(AU32)+10)))))</f>
        <v>5</v>
      </c>
      <c r="AY32" s="46">
        <f>IF(AP32="R",99,IF(AV32="-","-",IF(AV32&gt;60,70,IF(AV32&gt;=0,AV32,IF(AV32&lt;0,ABS(AV32)+10)))))</f>
        <v>5</v>
      </c>
      <c r="AZ32" s="47" t="s">
        <v>48</v>
      </c>
      <c r="BA32" s="48"/>
      <c r="BB32" s="49">
        <f>IF(AW32="-","-",SUM(AW32:BA32)+V32)</f>
        <v>360</v>
      </c>
      <c r="BC32" s="50">
        <f>IF(ISERROR(RANK(BB32,$BB$9:$BB$97,1))=TRUE,"-",RANK(BB32,$BB$9:$BB$97,1))</f>
        <v>12</v>
      </c>
      <c r="BD32" s="51"/>
      <c r="BE32" s="52" t="e">
        <f>TIMEVALUE(AM32)</f>
        <v>#VALUE!</v>
      </c>
      <c r="BF32" s="52">
        <f>TIMEVALUE(AN32)</f>
        <v>0.4326388888888889</v>
      </c>
      <c r="BG32" s="52">
        <f>TIMEVALUE(AO32)</f>
        <v>0.5229166666666667</v>
      </c>
      <c r="BH32" s="52">
        <f>TIMEVALUE(AP32)</f>
        <v>0.6638888888888889</v>
      </c>
      <c r="BI32" s="53" t="e">
        <f>HOUR(BF32-BE32)</f>
        <v>#VALUE!</v>
      </c>
      <c r="BJ32" s="53" t="e">
        <f>MINUTE(BF32-BE32)</f>
        <v>#VALUE!</v>
      </c>
      <c r="BK32" s="53">
        <f>HOUR(BG32-BF32)</f>
        <v>2</v>
      </c>
      <c r="BL32" s="53">
        <f>MINUTE(BG32-BF32)</f>
        <v>10</v>
      </c>
      <c r="BM32" s="53">
        <f>HOUR(BH32-BG32)</f>
        <v>3</v>
      </c>
      <c r="BN32" s="53">
        <f>MINUTE(BH32-BG32)</f>
        <v>23</v>
      </c>
    </row>
    <row r="33" spans="1:66" ht="15.75" customHeight="1">
      <c r="A33" s="38">
        <v>25</v>
      </c>
      <c r="B33" s="56" t="s">
        <v>231</v>
      </c>
      <c r="C33" s="40" t="s">
        <v>232</v>
      </c>
      <c r="D33" s="65" t="s">
        <v>188</v>
      </c>
      <c r="E33" s="59" t="s">
        <v>226</v>
      </c>
      <c r="F33" s="59" t="s">
        <v>227</v>
      </c>
      <c r="G33" s="57" t="s">
        <v>233</v>
      </c>
      <c r="H33" s="60">
        <f>IF(ISERROR(AD33*60+AE33)=TRUE,"-",AD33*60+AE33)</f>
        <v>94</v>
      </c>
      <c r="I33" s="61">
        <f>IF(ISERROR(AF33*60+AG33-$D$3)=TRUE,"-",AF33*60+AG33-$D$3)</f>
        <v>74</v>
      </c>
      <c r="J33" s="61" t="str">
        <f>IF(ISERROR(AH33*60+AI33-$F$3)=TRUE,"-",AH33*60+AI33-$F$3)</f>
        <v>-</v>
      </c>
      <c r="K33" s="61" t="str">
        <f>IF(ISERROR(AJ33*60+AK33-$H$3)=TRUE,"-",AJ33*60+AK33-$H$3)</f>
        <v>-</v>
      </c>
      <c r="L33" s="61">
        <f>IF(ISERROR(H33-$C$3)=TRUE,"-",H33-$C$3)</f>
        <v>5</v>
      </c>
      <c r="M33" s="61">
        <f>IF(ISERROR(I33-$E$3)=TRUE,"-",I33-$E$3)</f>
        <v>8</v>
      </c>
      <c r="N33" s="61">
        <f>IF(ISERROR(J33-$G$3)=TRUE,"-",J33-$G$3)</f>
        <v>-114</v>
      </c>
      <c r="O33" s="61">
        <f>IF(ISERROR(K33-$I$3)=TRUE,"-",K33-$I$3)</f>
        <v>-72</v>
      </c>
      <c r="P33" s="62">
        <f>IF(D33="R",99,IF(L33="-","-",IF(L33&gt;60,70,IF(L33&gt;=0,L33,IF(L33&lt;0,ABS(L33)+10)))))</f>
        <v>5</v>
      </c>
      <c r="Q33" s="62">
        <f>IF(E33="R",99,IF(M33="-","-",IF(M33&gt;60,70,IF(M33&gt;=0,M33,IF(M33&lt;0,ABS(M33)+10)))))</f>
        <v>8</v>
      </c>
      <c r="R33" s="62">
        <f>IF(F33="R",99,IF(N33="-","-",IF(N33&gt;60,70,IF(N33&gt;=0,N33,IF(N33&lt;0,ABS(N33)+10)))))</f>
        <v>124</v>
      </c>
      <c r="S33" s="62">
        <f>IF(G33="R",99,IF(O33="-","-",IF(O33&gt;60,70,IF(O33&gt;=0,O33,IF(O33&lt;0,ABS(O33)+10)))))</f>
        <v>82</v>
      </c>
      <c r="T33" s="47" t="s">
        <v>48</v>
      </c>
      <c r="U33" s="48"/>
      <c r="V33" s="63">
        <f>IF(P33="-","-",SUM(P33:U33))</f>
        <v>219</v>
      </c>
      <c r="W33" s="64">
        <f>IF(ISERROR(RANK(V33,$V$9:$V$97,1))=TRUE,"-",RANK(V33,$V$9:$V$97,1))</f>
        <v>24</v>
      </c>
      <c r="X33" s="51"/>
      <c r="Y33" s="52">
        <f>TIMEVALUE(C33)</f>
        <v>0.35</v>
      </c>
      <c r="Z33" s="52">
        <f>TIMEVALUE(D33)</f>
        <v>0.4152777777777778</v>
      </c>
      <c r="AA33" s="52">
        <f>TIMEVALUE(E33)</f>
        <v>0.4736111111111111</v>
      </c>
      <c r="AB33" s="52" t="e">
        <f>TIMEVALUE(F33)</f>
        <v>#VALUE!</v>
      </c>
      <c r="AC33" s="52" t="e">
        <f>TIMEVALUE(G33)</f>
        <v>#VALUE!</v>
      </c>
      <c r="AD33" s="53">
        <f>HOUR(Z33-Y33)</f>
        <v>1</v>
      </c>
      <c r="AE33" s="53">
        <f>MINUTE(Z33-Y33)</f>
        <v>34</v>
      </c>
      <c r="AF33" s="53">
        <f>HOUR(AA33-Z33)</f>
        <v>1</v>
      </c>
      <c r="AG33" s="53">
        <f>MINUTE(AA33-Z33)</f>
        <v>24</v>
      </c>
      <c r="AH33" s="53" t="e">
        <f>HOUR(AB33-AA33)</f>
        <v>#VALUE!</v>
      </c>
      <c r="AI33" s="53" t="e">
        <f>MINUTE(AB33-AA33)</f>
        <v>#VALUE!</v>
      </c>
      <c r="AJ33" s="53" t="e">
        <f>HOUR(AC33-AB33)</f>
        <v>#VALUE!</v>
      </c>
      <c r="AK33" s="53" t="e">
        <f>MINUTE(AC33-AB33)</f>
        <v>#VALUE!</v>
      </c>
      <c r="AM33" s="40" t="s">
        <v>234</v>
      </c>
      <c r="AN33" s="65" t="s">
        <v>161</v>
      </c>
      <c r="AO33" s="59" t="s">
        <v>235</v>
      </c>
      <c r="AP33" s="59" t="s">
        <v>236</v>
      </c>
      <c r="AQ33" s="54" t="str">
        <f>IF(ISERROR(BI33*60+BJ33)=TRUE,"-",BI33*60+BJ33)</f>
        <v>-</v>
      </c>
      <c r="AR33" s="45">
        <f>IF(ISERROR(BK33*60+BL33-$K$3)=TRUE,"-",BK33*60+BL33-$K$3)</f>
        <v>119</v>
      </c>
      <c r="AS33" s="45">
        <f>IF(ISERROR(BM33*60+BN33-$M$3)=TRUE,"-",BM33*60+BN33-$M$3)</f>
        <v>149</v>
      </c>
      <c r="AT33" s="45">
        <f>IF(ISERROR(AQ33-$J$3)=TRUE,"-",AQ33-$J$3)</f>
        <v>-120</v>
      </c>
      <c r="AU33" s="45">
        <f>IF(ISERROR(AR33-$L$3)=TRUE,"-",AR33-$L$3)</f>
        <v>4</v>
      </c>
      <c r="AV33" s="45">
        <f>IF(ISERROR(AS33-$N$3)=TRUE,"-",AS33-$N$3)</f>
        <v>-9</v>
      </c>
      <c r="AW33" s="46">
        <f>IF(AN33="R",99,IF(AT33="-","-",IF(AT33&gt;60,70,IF(AT33&gt;=0,AT33,IF(AT33&lt;0,ABS(AT33)+10)))))</f>
        <v>130</v>
      </c>
      <c r="AX33" s="46">
        <f>IF(AO33="R",99,IF(AU33="-","-",IF(AU33&gt;60,70,IF(AU33&gt;=0,AU33,IF(AU33&lt;0,ABS(AU33)+10)))))</f>
        <v>4</v>
      </c>
      <c r="AY33" s="46">
        <f>IF(AP33="R",99,IF(AV33="-","-",IF(AV33&gt;60,70,IF(AV33&gt;=0,AV33,IF(AV33&lt;0,ABS(AV33)+10)))))</f>
        <v>19</v>
      </c>
      <c r="AZ33" s="47" t="s">
        <v>48</v>
      </c>
      <c r="BA33" s="48"/>
      <c r="BB33" s="49">
        <f>IF(AW33="-","-",SUM(AW33:BA33)+V33)</f>
        <v>372</v>
      </c>
      <c r="BC33" s="50">
        <f>IF(ISERROR(RANK(BB33,$BB$9:$BB$97,1))=TRUE,"-",RANK(BB33,$BB$9:$BB$97,1))</f>
        <v>22</v>
      </c>
      <c r="BD33" s="51"/>
      <c r="BE33" s="52" t="e">
        <f>TIMEVALUE(AM33)</f>
        <v>#VALUE!</v>
      </c>
      <c r="BF33" s="52">
        <f>TIMEVALUE(AN33)</f>
        <v>0.4340277777777778</v>
      </c>
      <c r="BG33" s="52">
        <f>TIMEVALUE(AO33)</f>
        <v>0.5236111111111111</v>
      </c>
      <c r="BH33" s="52">
        <f>TIMEVALUE(AP33)</f>
        <v>0.6548611111111111</v>
      </c>
      <c r="BI33" s="53" t="e">
        <f>HOUR(BF33-BE33)</f>
        <v>#VALUE!</v>
      </c>
      <c r="BJ33" s="53" t="e">
        <f>MINUTE(BF33-BE33)</f>
        <v>#VALUE!</v>
      </c>
      <c r="BK33" s="53">
        <f>HOUR(BG33-BF33)</f>
        <v>2</v>
      </c>
      <c r="BL33" s="53">
        <f>MINUTE(BG33-BF33)</f>
        <v>9</v>
      </c>
      <c r="BM33" s="53">
        <f>HOUR(BH33-BG33)</f>
        <v>3</v>
      </c>
      <c r="BN33" s="53">
        <f>MINUTE(BH33-BG33)</f>
        <v>9</v>
      </c>
    </row>
    <row r="34" spans="1:66" ht="15.75" customHeight="1">
      <c r="A34" s="55">
        <v>26</v>
      </c>
      <c r="B34" s="56" t="s">
        <v>208</v>
      </c>
      <c r="C34" s="40" t="s">
        <v>237</v>
      </c>
      <c r="D34" s="65" t="s">
        <v>238</v>
      </c>
      <c r="E34" s="59" t="s">
        <v>158</v>
      </c>
      <c r="F34" s="59" t="s">
        <v>110</v>
      </c>
      <c r="G34" s="57" t="s">
        <v>239</v>
      </c>
      <c r="H34" s="60">
        <f>IF(ISERROR(AD34*60+AE34)=TRUE,"-",AD34*60+AE34)</f>
        <v>90</v>
      </c>
      <c r="I34" s="61">
        <f>IF(ISERROR(AF34*60+AG34-$D$3)=TRUE,"-",AF34*60+AG34-$D$3)</f>
        <v>63</v>
      </c>
      <c r="J34" s="61" t="str">
        <f>IF(ISERROR(AH34*60+AI34-$F$3)=TRUE,"-",AH34*60+AI34-$F$3)</f>
        <v>-</v>
      </c>
      <c r="K34" s="61" t="str">
        <f>IF(ISERROR(AJ34*60+AK34-$H$3)=TRUE,"-",AJ34*60+AK34-$H$3)</f>
        <v>-</v>
      </c>
      <c r="L34" s="61">
        <f>IF(ISERROR(H34-$C$3)=TRUE,"-",H34-$C$3)</f>
        <v>1</v>
      </c>
      <c r="M34" s="61">
        <f>IF(ISERROR(I34-$E$3)=TRUE,"-",I34-$E$3)</f>
        <v>-3</v>
      </c>
      <c r="N34" s="61">
        <f>IF(ISERROR(J34-$G$3)=TRUE,"-",J34-$G$3)</f>
        <v>-114</v>
      </c>
      <c r="O34" s="61">
        <f>IF(ISERROR(K34-$I$3)=TRUE,"-",K34-$I$3)</f>
        <v>-72</v>
      </c>
      <c r="P34" s="62">
        <f>IF(D34="R",99,IF(L34="-","-",IF(L34&gt;60,70,IF(L34&gt;=0,L34,IF(L34&lt;0,ABS(L34)+10)))))</f>
        <v>1</v>
      </c>
      <c r="Q34" s="62">
        <f>IF(E34="R",99,IF(M34="-","-",IF(M34&gt;60,70,IF(M34&gt;=0,M34,IF(M34&lt;0,ABS(M34)+10)))))</f>
        <v>13</v>
      </c>
      <c r="R34" s="62">
        <f>IF(F34="R",99,IF(N34="-","-",IF(N34&gt;60,70,IF(N34&gt;=0,N34,IF(N34&lt;0,ABS(N34)+10)))))</f>
        <v>124</v>
      </c>
      <c r="S34" s="62">
        <f>IF(G34="R",99,IF(O34="-","-",IF(O34&gt;60,70,IF(O34&gt;=0,O34,IF(O34&lt;0,ABS(O34)+10)))))</f>
        <v>82</v>
      </c>
      <c r="T34" s="47" t="s">
        <v>48</v>
      </c>
      <c r="U34" s="48"/>
      <c r="V34" s="63">
        <f>IF(P34="-","-",SUM(P34:U34))</f>
        <v>220</v>
      </c>
      <c r="W34" s="64">
        <f>IF(ISERROR(RANK(V34,$V$9:$V$97,1))=TRUE,"-",RANK(V34,$V$9:$V$97,1))</f>
        <v>26</v>
      </c>
      <c r="X34" s="51"/>
      <c r="Y34" s="52">
        <f>TIMEVALUE(C34)</f>
        <v>0.3506944444444444</v>
      </c>
      <c r="Z34" s="52">
        <f>TIMEVALUE(D34)</f>
        <v>0.4131944444444444</v>
      </c>
      <c r="AA34" s="52">
        <f>TIMEVALUE(E34)</f>
        <v>0.4638888888888889</v>
      </c>
      <c r="AB34" s="52" t="e">
        <f>TIMEVALUE(F34)</f>
        <v>#VALUE!</v>
      </c>
      <c r="AC34" s="52" t="e">
        <f>TIMEVALUE(G34)</f>
        <v>#VALUE!</v>
      </c>
      <c r="AD34" s="53">
        <f>HOUR(Z34-Y34)</f>
        <v>1</v>
      </c>
      <c r="AE34" s="53">
        <f>MINUTE(Z34-Y34)</f>
        <v>30</v>
      </c>
      <c r="AF34" s="53">
        <f>HOUR(AA34-Z34)</f>
        <v>1</v>
      </c>
      <c r="AG34" s="53">
        <f>MINUTE(AA34-Z34)</f>
        <v>13</v>
      </c>
      <c r="AH34" s="53" t="e">
        <f>HOUR(AB34-AA34)</f>
        <v>#VALUE!</v>
      </c>
      <c r="AI34" s="53" t="e">
        <f>MINUTE(AB34-AA34)</f>
        <v>#VALUE!</v>
      </c>
      <c r="AJ34" s="53" t="e">
        <f>HOUR(AC34-AB34)</f>
        <v>#VALUE!</v>
      </c>
      <c r="AK34" s="53" t="e">
        <f>MINUTE(AC34-AB34)</f>
        <v>#VALUE!</v>
      </c>
      <c r="AM34" s="40" t="s">
        <v>240</v>
      </c>
      <c r="AN34" s="65" t="s">
        <v>154</v>
      </c>
      <c r="AO34" s="59" t="s">
        <v>241</v>
      </c>
      <c r="AP34" s="59" t="s">
        <v>80</v>
      </c>
      <c r="AQ34" s="54" t="str">
        <f>IF(ISERROR(BI34*60+BJ34)=TRUE,"-",BI34*60+BJ34)</f>
        <v>-</v>
      </c>
      <c r="AR34" s="45">
        <f>IF(ISERROR(BK34*60+BL34-$K$3)=TRUE,"-",BK34*60+BL34-$K$3)</f>
        <v>107</v>
      </c>
      <c r="AS34" s="45">
        <f>IF(ISERROR(BM34*60+BN34-$M$3)=TRUE,"-",BM34*60+BN34-$M$3)</f>
        <v>139</v>
      </c>
      <c r="AT34" s="45">
        <f>IF(ISERROR(AQ34-$J$3)=TRUE,"-",AQ34-$J$3)</f>
        <v>-120</v>
      </c>
      <c r="AU34" s="45">
        <f>IF(ISERROR(AR34-$L$3)=TRUE,"-",AR34-$L$3)</f>
        <v>-8</v>
      </c>
      <c r="AV34" s="45">
        <f>IF(ISERROR(AS34-$N$3)=TRUE,"-",AS34-$N$3)</f>
        <v>-19</v>
      </c>
      <c r="AW34" s="46">
        <f>IF(AN34="R",99,IF(AT34="-","-",IF(AT34&gt;60,70,IF(AT34&gt;=0,AT34,IF(AT34&lt;0,ABS(AT34)+10)))))</f>
        <v>130</v>
      </c>
      <c r="AX34" s="46">
        <f>IF(AO34="R",99,IF(AU34="-","-",IF(AU34&gt;60,70,IF(AU34&gt;=0,AU34,IF(AU34&lt;0,ABS(AU34)+10)))))</f>
        <v>18</v>
      </c>
      <c r="AY34" s="46">
        <f>IF(AP34="R",99,IF(AV34="-","-",IF(AV34&gt;60,70,IF(AV34&gt;=0,AV34,IF(AV34&lt;0,ABS(AV34)+10)))))</f>
        <v>29</v>
      </c>
      <c r="AZ34" s="47" t="s">
        <v>48</v>
      </c>
      <c r="BA34" s="48"/>
      <c r="BB34" s="49">
        <f>IF(AW34="-","-",SUM(AW34:BA34)+V34)</f>
        <v>397</v>
      </c>
      <c r="BC34" s="50">
        <f>IF(ISERROR(RANK(BB34,$BB$9:$BB$97,1))=TRUE,"-",RANK(BB34,$BB$9:$BB$97,1))</f>
        <v>50</v>
      </c>
      <c r="BD34" s="51"/>
      <c r="BE34" s="52" t="e">
        <f>TIMEVALUE(AM34)</f>
        <v>#VALUE!</v>
      </c>
      <c r="BF34" s="52">
        <f>TIMEVALUE(AN34)</f>
        <v>0.4513888888888889</v>
      </c>
      <c r="BG34" s="52">
        <f>TIMEVALUE(AO34)</f>
        <v>0.5326388888888889</v>
      </c>
      <c r="BH34" s="52">
        <f>TIMEVALUE(AP34)</f>
        <v>0.6569444444444444</v>
      </c>
      <c r="BI34" s="53" t="e">
        <f>HOUR(BF34-BE34)</f>
        <v>#VALUE!</v>
      </c>
      <c r="BJ34" s="53" t="e">
        <f>MINUTE(BF34-BE34)</f>
        <v>#VALUE!</v>
      </c>
      <c r="BK34" s="53">
        <f>HOUR(BG34-BF34)</f>
        <v>1</v>
      </c>
      <c r="BL34" s="53">
        <f>MINUTE(BG34-BF34)</f>
        <v>57</v>
      </c>
      <c r="BM34" s="53">
        <f>HOUR(BH34-BG34)</f>
        <v>2</v>
      </c>
      <c r="BN34" s="53">
        <f>MINUTE(BH34-BG34)</f>
        <v>59</v>
      </c>
    </row>
    <row r="35" spans="1:66" ht="15.75" customHeight="1">
      <c r="A35" s="38">
        <v>27</v>
      </c>
      <c r="B35" s="56" t="s">
        <v>242</v>
      </c>
      <c r="C35" s="40" t="s">
        <v>243</v>
      </c>
      <c r="D35" s="65" t="s">
        <v>134</v>
      </c>
      <c r="E35" s="59" t="s">
        <v>244</v>
      </c>
      <c r="F35" s="59" t="s">
        <v>245</v>
      </c>
      <c r="G35" s="57" t="s">
        <v>246</v>
      </c>
      <c r="H35" s="60">
        <f>IF(ISERROR(AD35*60+AE35)=TRUE,"-",AD35*60+AE35)</f>
        <v>83</v>
      </c>
      <c r="I35" s="61">
        <f>IF(ISERROR(AF35*60+AG35-$D$3)=TRUE,"-",AF35*60+AG35-$D$3)</f>
        <v>77</v>
      </c>
      <c r="J35" s="61" t="str">
        <f>IF(ISERROR(AH35*60+AI35-$F$3)=TRUE,"-",AH35*60+AI35-$F$3)</f>
        <v>-</v>
      </c>
      <c r="K35" s="61" t="str">
        <f>IF(ISERROR(AJ35*60+AK35-$H$3)=TRUE,"-",AJ35*60+AK35-$H$3)</f>
        <v>-</v>
      </c>
      <c r="L35" s="61">
        <f>IF(ISERROR(H35-$C$3)=TRUE,"-",H35-$C$3)</f>
        <v>-6</v>
      </c>
      <c r="M35" s="61">
        <f>IF(ISERROR(I35-$E$3)=TRUE,"-",I35-$E$3)</f>
        <v>11</v>
      </c>
      <c r="N35" s="61">
        <f>IF(ISERROR(J35-$G$3)=TRUE,"-",J35-$G$3)</f>
        <v>-114</v>
      </c>
      <c r="O35" s="61">
        <f>IF(ISERROR(K35-$I$3)=TRUE,"-",K35-$I$3)</f>
        <v>-72</v>
      </c>
      <c r="P35" s="62">
        <f>IF(D35="R",99,IF(L35="-","-",IF(L35&gt;60,70,IF(L35&gt;=0,L35,IF(L35&lt;0,ABS(L35)+10)))))</f>
        <v>16</v>
      </c>
      <c r="Q35" s="62">
        <f>IF(E35="R",99,IF(M35="-","-",IF(M35&gt;60,70,IF(M35&gt;=0,M35,IF(M35&lt;0,ABS(M35)+10)))))</f>
        <v>11</v>
      </c>
      <c r="R35" s="62">
        <f>IF(F35="R",99,IF(N35="-","-",IF(N35&gt;60,70,IF(N35&gt;=0,N35,IF(N35&lt;0,ABS(N35)+10)))))</f>
        <v>124</v>
      </c>
      <c r="S35" s="62">
        <f>IF(G35="R",99,IF(O35="-","-",IF(O35&gt;60,70,IF(O35&gt;=0,O35,IF(O35&lt;0,ABS(O35)+10)))))</f>
        <v>82</v>
      </c>
      <c r="T35" s="47" t="s">
        <v>48</v>
      </c>
      <c r="U35" s="48"/>
      <c r="V35" s="63">
        <f>IF(P35="-","-",SUM(P35:U35))</f>
        <v>233</v>
      </c>
      <c r="W35" s="64">
        <f>IF(ISERROR(RANK(V35,$V$9:$V$97,1))=TRUE,"-",RANK(V35,$V$9:$V$97,1))</f>
        <v>51</v>
      </c>
      <c r="X35" s="51"/>
      <c r="Y35" s="52">
        <f>TIMEVALUE(C35)</f>
        <v>0.35138888888888886</v>
      </c>
      <c r="Z35" s="52">
        <f>TIMEVALUE(D35)</f>
        <v>0.40902777777777777</v>
      </c>
      <c r="AA35" s="52">
        <f>TIMEVALUE(E35)</f>
        <v>0.46944444444444444</v>
      </c>
      <c r="AB35" s="52" t="e">
        <f>TIMEVALUE(F35)</f>
        <v>#VALUE!</v>
      </c>
      <c r="AC35" s="52" t="e">
        <f>TIMEVALUE(G35)</f>
        <v>#VALUE!</v>
      </c>
      <c r="AD35" s="53">
        <f>HOUR(Z35-Y35)</f>
        <v>1</v>
      </c>
      <c r="AE35" s="53">
        <f>MINUTE(Z35-Y35)</f>
        <v>23</v>
      </c>
      <c r="AF35" s="53">
        <f>HOUR(AA35-Z35)</f>
        <v>1</v>
      </c>
      <c r="AG35" s="53">
        <f>MINUTE(AA35-Z35)</f>
        <v>27</v>
      </c>
      <c r="AH35" s="53" t="e">
        <f>HOUR(AB35-AA35)</f>
        <v>#VALUE!</v>
      </c>
      <c r="AI35" s="53" t="e">
        <f>MINUTE(AB35-AA35)</f>
        <v>#VALUE!</v>
      </c>
      <c r="AJ35" s="53" t="e">
        <f>HOUR(AC35-AB35)</f>
        <v>#VALUE!</v>
      </c>
      <c r="AK35" s="53" t="e">
        <f>MINUTE(AC35-AB35)</f>
        <v>#VALUE!</v>
      </c>
      <c r="AM35" s="40" t="s">
        <v>247</v>
      </c>
      <c r="AN35" s="65" t="s">
        <v>248</v>
      </c>
      <c r="AO35" s="59" t="s">
        <v>249</v>
      </c>
      <c r="AP35" s="59" t="s">
        <v>250</v>
      </c>
      <c r="AQ35" s="54" t="str">
        <f>IF(ISERROR(BI35*60+BJ35)=TRUE,"-",BI35*60+BJ35)</f>
        <v>-</v>
      </c>
      <c r="AR35" s="45">
        <f>IF(ISERROR(BK35*60+BL35-$K$3)=TRUE,"-",BK35*60+BL35-$K$3)</f>
        <v>119</v>
      </c>
      <c r="AS35" s="45">
        <f>IF(ISERROR(BM35*60+BN35-$M$3)=TRUE,"-",BM35*60+BN35-$M$3)</f>
        <v>146</v>
      </c>
      <c r="AT35" s="45">
        <f>IF(ISERROR(AQ35-$J$3)=TRUE,"-",AQ35-$J$3)</f>
        <v>-120</v>
      </c>
      <c r="AU35" s="45">
        <f>IF(ISERROR(AR35-$L$3)=TRUE,"-",AR35-$L$3)</f>
        <v>4</v>
      </c>
      <c r="AV35" s="45">
        <f>IF(ISERROR(AS35-$N$3)=TRUE,"-",AS35-$N$3)</f>
        <v>-12</v>
      </c>
      <c r="AW35" s="46">
        <f>IF(AN35="R",99,IF(AT35="-","-",IF(AT35&gt;60,70,IF(AT35&gt;=0,AT35,IF(AT35&lt;0,ABS(AT35)+10)))))</f>
        <v>130</v>
      </c>
      <c r="AX35" s="46">
        <f>IF(AO35="R",99,IF(AU35="-","-",IF(AU35&gt;60,70,IF(AU35&gt;=0,AU35,IF(AU35&lt;0,ABS(AU35)+10)))))</f>
        <v>4</v>
      </c>
      <c r="AY35" s="46">
        <f>IF(AP35="R",99,IF(AV35="-","-",IF(AV35&gt;60,70,IF(AV35&gt;=0,AV35,IF(AV35&lt;0,ABS(AV35)+10)))))</f>
        <v>22</v>
      </c>
      <c r="AZ35" s="47" t="s">
        <v>48</v>
      </c>
      <c r="BA35" s="48"/>
      <c r="BB35" s="49">
        <f>IF(AW35="-","-",SUM(AW35:BA35)+V35)</f>
        <v>389</v>
      </c>
      <c r="BC35" s="50">
        <f>IF(ISERROR(RANK(BB35,$BB$9:$BB$97,1))=TRUE,"-",RANK(BB35,$BB$9:$BB$97,1))</f>
        <v>39</v>
      </c>
      <c r="BD35" s="51"/>
      <c r="BE35" s="52" t="e">
        <f>TIMEVALUE(AM35)</f>
        <v>#VALUE!</v>
      </c>
      <c r="BF35" s="52">
        <f>TIMEVALUE(AN35)</f>
        <v>0.4652777777777778</v>
      </c>
      <c r="BG35" s="52">
        <f>TIMEVALUE(AO35)</f>
        <v>0.5548611111111111</v>
      </c>
      <c r="BH35" s="52">
        <f>TIMEVALUE(AP35)</f>
        <v>0.6840277777777778</v>
      </c>
      <c r="BI35" s="53" t="e">
        <f>HOUR(BF35-BE35)</f>
        <v>#VALUE!</v>
      </c>
      <c r="BJ35" s="53" t="e">
        <f>MINUTE(BF35-BE35)</f>
        <v>#VALUE!</v>
      </c>
      <c r="BK35" s="53">
        <f>HOUR(BG35-BF35)</f>
        <v>2</v>
      </c>
      <c r="BL35" s="53">
        <f>MINUTE(BG35-BF35)</f>
        <v>9</v>
      </c>
      <c r="BM35" s="53">
        <f>HOUR(BH35-BG35)</f>
        <v>3</v>
      </c>
      <c r="BN35" s="53">
        <f>MINUTE(BH35-BG35)</f>
        <v>6</v>
      </c>
    </row>
    <row r="36" spans="1:66" ht="15.75" customHeight="1">
      <c r="A36" s="55">
        <v>28</v>
      </c>
      <c r="B36" s="56" t="s">
        <v>251</v>
      </c>
      <c r="C36" s="40" t="s">
        <v>252</v>
      </c>
      <c r="D36" s="65" t="s">
        <v>225</v>
      </c>
      <c r="E36" s="59" t="s">
        <v>226</v>
      </c>
      <c r="F36" s="59" t="s">
        <v>103</v>
      </c>
      <c r="G36" s="57" t="s">
        <v>76</v>
      </c>
      <c r="H36" s="60">
        <f>IF(ISERROR(AD36*60+AE36)=TRUE,"-",AD36*60+AE36)</f>
        <v>98</v>
      </c>
      <c r="I36" s="61">
        <f>IF(ISERROR(AF36*60+AG36-$D$3)=TRUE,"-",AF36*60+AG36-$D$3)</f>
        <v>67</v>
      </c>
      <c r="J36" s="61" t="str">
        <f>IF(ISERROR(AH36*60+AI36-$F$3)=TRUE,"-",AH36*60+AI36-$F$3)</f>
        <v>-</v>
      </c>
      <c r="K36" s="61" t="str">
        <f>IF(ISERROR(AJ36*60+AK36-$H$3)=TRUE,"-",AJ36*60+AK36-$H$3)</f>
        <v>-</v>
      </c>
      <c r="L36" s="61">
        <f>IF(ISERROR(H36-$C$3)=TRUE,"-",H36-$C$3)</f>
        <v>9</v>
      </c>
      <c r="M36" s="61">
        <f>IF(ISERROR(I36-$E$3)=TRUE,"-",I36-$E$3)</f>
        <v>1</v>
      </c>
      <c r="N36" s="61">
        <f>IF(ISERROR(J36-$G$3)=TRUE,"-",J36-$G$3)</f>
        <v>-114</v>
      </c>
      <c r="O36" s="61">
        <f>IF(ISERROR(K36-$I$3)=TRUE,"-",K36-$I$3)</f>
        <v>-72</v>
      </c>
      <c r="P36" s="62">
        <f>IF(D36="R",99,IF(L36="-","-",IF(L36&gt;60,70,IF(L36&gt;=0,L36,IF(L36&lt;0,ABS(L36)+10)))))</f>
        <v>9</v>
      </c>
      <c r="Q36" s="62">
        <f>IF(E36="R",99,IF(M36="-","-",IF(M36&gt;60,70,IF(M36&gt;=0,M36,IF(M36&lt;0,ABS(M36)+10)))))</f>
        <v>1</v>
      </c>
      <c r="R36" s="62">
        <f>IF(F36="R",99,IF(N36="-","-",IF(N36&gt;60,70,IF(N36&gt;=0,N36,IF(N36&lt;0,ABS(N36)+10)))))</f>
        <v>124</v>
      </c>
      <c r="S36" s="62">
        <f>IF(G36="R",99,IF(O36="-","-",IF(O36&gt;60,70,IF(O36&gt;=0,O36,IF(O36&lt;0,ABS(O36)+10)))))</f>
        <v>82</v>
      </c>
      <c r="T36" s="47">
        <v>-4</v>
      </c>
      <c r="U36" s="48"/>
      <c r="V36" s="63">
        <f>IF(P36="-","-",SUM(P36:U36))</f>
        <v>212</v>
      </c>
      <c r="W36" s="64">
        <f>IF(ISERROR(RANK(V36,$V$9:$V$97,1))=TRUE,"-",RANK(V36,$V$9:$V$97,1))</f>
        <v>15</v>
      </c>
      <c r="X36" s="51"/>
      <c r="Y36" s="52">
        <f>TIMEVALUE(C36)</f>
        <v>0.35208333333333336</v>
      </c>
      <c r="Z36" s="52">
        <f>TIMEVALUE(D36)</f>
        <v>0.4201388888888889</v>
      </c>
      <c r="AA36" s="52">
        <f>TIMEVALUE(E36)</f>
        <v>0.4736111111111111</v>
      </c>
      <c r="AB36" s="52" t="e">
        <f>TIMEVALUE(F36)</f>
        <v>#VALUE!</v>
      </c>
      <c r="AC36" s="52" t="e">
        <f>TIMEVALUE(G36)</f>
        <v>#VALUE!</v>
      </c>
      <c r="AD36" s="53">
        <f>HOUR(Z36-Y36)</f>
        <v>1</v>
      </c>
      <c r="AE36" s="53">
        <f>MINUTE(Z36-Y36)</f>
        <v>38</v>
      </c>
      <c r="AF36" s="53">
        <f>HOUR(AA36-Z36)</f>
        <v>1</v>
      </c>
      <c r="AG36" s="53">
        <f>MINUTE(AA36-Z36)</f>
        <v>17</v>
      </c>
      <c r="AH36" s="53" t="e">
        <f>HOUR(AB36-AA36)</f>
        <v>#VALUE!</v>
      </c>
      <c r="AI36" s="53" t="e">
        <f>MINUTE(AB36-AA36)</f>
        <v>#VALUE!</v>
      </c>
      <c r="AJ36" s="53" t="e">
        <f>HOUR(AC36-AB36)</f>
        <v>#VALUE!</v>
      </c>
      <c r="AK36" s="53" t="e">
        <f>MINUTE(AC36-AB36)</f>
        <v>#VALUE!</v>
      </c>
      <c r="AM36" s="40" t="s">
        <v>253</v>
      </c>
      <c r="AN36" s="65" t="s">
        <v>78</v>
      </c>
      <c r="AO36" s="59" t="s">
        <v>254</v>
      </c>
      <c r="AP36" s="59" t="s">
        <v>255</v>
      </c>
      <c r="AQ36" s="54" t="str">
        <f>IF(ISERROR(BI36*60+BJ36)=TRUE,"-",BI36*60+BJ36)</f>
        <v>-</v>
      </c>
      <c r="AR36" s="45">
        <f>IF(ISERROR(BK36*60+BL36-$K$3)=TRUE,"-",BK36*60+BL36-$K$3)</f>
        <v>118</v>
      </c>
      <c r="AS36" s="45">
        <f>IF(ISERROR(BM36*60+BN36-$M$3)=TRUE,"-",BM36*60+BN36-$M$3)</f>
        <v>148</v>
      </c>
      <c r="AT36" s="45">
        <f>IF(ISERROR(AQ36-$J$3)=TRUE,"-",AQ36-$J$3)</f>
        <v>-120</v>
      </c>
      <c r="AU36" s="45">
        <f>IF(ISERROR(AR36-$L$3)=TRUE,"-",AR36-$L$3)</f>
        <v>3</v>
      </c>
      <c r="AV36" s="45">
        <f>IF(ISERROR(AS36-$N$3)=TRUE,"-",AS36-$N$3)</f>
        <v>-10</v>
      </c>
      <c r="AW36" s="46">
        <f>IF(AN36="R",99,IF(AT36="-","-",IF(AT36&gt;60,70,IF(AT36&gt;=0,AT36,IF(AT36&lt;0,ABS(AT36)+10)))))</f>
        <v>130</v>
      </c>
      <c r="AX36" s="46">
        <f>IF(AO36="R",99,IF(AU36="-","-",IF(AU36&gt;60,70,IF(AU36&gt;=0,AU36,IF(AU36&lt;0,ABS(AU36)+10)))))</f>
        <v>3</v>
      </c>
      <c r="AY36" s="46">
        <f>IF(AP36="R",99,IF(AV36="-","-",IF(AV36&gt;60,70,IF(AV36&gt;=0,AV36,IF(AV36&lt;0,ABS(AV36)+10)))))</f>
        <v>20</v>
      </c>
      <c r="AZ36" s="47" t="s">
        <v>48</v>
      </c>
      <c r="BA36" s="48"/>
      <c r="BB36" s="49">
        <f>IF(AW36="-","-",SUM(AW36:BA36)+V36)</f>
        <v>365</v>
      </c>
      <c r="BC36" s="50">
        <f>IF(ISERROR(RANK(BB36,$BB$9:$BB$97,1))=TRUE,"-",RANK(BB36,$BB$9:$BB$97,1))</f>
        <v>17</v>
      </c>
      <c r="BD36" s="51"/>
      <c r="BE36" s="52" t="e">
        <f>TIMEVALUE(AM36)</f>
        <v>#VALUE!</v>
      </c>
      <c r="BF36" s="52">
        <f>TIMEVALUE(AN36)</f>
        <v>0.43125</v>
      </c>
      <c r="BG36" s="52">
        <f>TIMEVALUE(AO36)</f>
        <v>0.5201388888888889</v>
      </c>
      <c r="BH36" s="52">
        <f>TIMEVALUE(AP36)</f>
        <v>0.6506944444444445</v>
      </c>
      <c r="BI36" s="53" t="e">
        <f>HOUR(BF36-BE36)</f>
        <v>#VALUE!</v>
      </c>
      <c r="BJ36" s="53" t="e">
        <f>MINUTE(BF36-BE36)</f>
        <v>#VALUE!</v>
      </c>
      <c r="BK36" s="53">
        <f>HOUR(BG36-BF36)</f>
        <v>2</v>
      </c>
      <c r="BL36" s="53">
        <f>MINUTE(BG36-BF36)</f>
        <v>8</v>
      </c>
      <c r="BM36" s="53">
        <f>HOUR(BH36-BG36)</f>
        <v>3</v>
      </c>
      <c r="BN36" s="53">
        <f>MINUTE(BH36-BG36)</f>
        <v>8</v>
      </c>
    </row>
    <row r="37" spans="1:66" ht="15.75" customHeight="1">
      <c r="A37" s="38">
        <v>29</v>
      </c>
      <c r="B37" s="56" t="s">
        <v>256</v>
      </c>
      <c r="C37" s="57" t="s">
        <v>257</v>
      </c>
      <c r="D37" s="65" t="s">
        <v>131</v>
      </c>
      <c r="E37" s="59" t="s">
        <v>131</v>
      </c>
      <c r="F37" s="59" t="s">
        <v>131</v>
      </c>
      <c r="G37" s="57" t="s">
        <v>131</v>
      </c>
      <c r="H37" s="60" t="str">
        <f>IF(ISERROR(AD37*60+AE37)=TRUE,"-",AD37*60+AE37)</f>
        <v>-</v>
      </c>
      <c r="I37" s="61" t="str">
        <f>IF(ISERROR(AF37*60+AG37-$D$3)=TRUE,"-",AF37*60+AG37-$D$3)</f>
        <v>-</v>
      </c>
      <c r="J37" s="61" t="str">
        <f>IF(ISERROR(AH37*60+AI37-$F$3)=TRUE,"-",AH37*60+AI37-$F$3)</f>
        <v>-</v>
      </c>
      <c r="K37" s="61" t="str">
        <f>IF(ISERROR(AJ37*60+AK37-$H$3)=TRUE,"-",AJ37*60+AK37-$H$3)</f>
        <v>-</v>
      </c>
      <c r="L37" s="61">
        <f>IF(ISERROR(H37-$C$3)=TRUE,"-",H37-$C$3)</f>
        <v>-89</v>
      </c>
      <c r="M37" s="61">
        <f>IF(ISERROR(I37-$E$3)=TRUE,"-",I37-$E$3)</f>
        <v>-66</v>
      </c>
      <c r="N37" s="61">
        <f>IF(ISERROR(J37-$G$3)=TRUE,"-",J37-$G$3)</f>
        <v>-114</v>
      </c>
      <c r="O37" s="61">
        <f>IF(ISERROR(K37-$I$3)=TRUE,"-",K37-$I$3)</f>
        <v>-72</v>
      </c>
      <c r="P37" s="62">
        <f>IF(D37="R",99,IF(L37="-","-",IF(L37&gt;60,70,IF(L37&gt;=0,L37,IF(L37&lt;0,ABS(L37)+10)))))</f>
        <v>99</v>
      </c>
      <c r="Q37" s="62">
        <f>IF(E37="R",99,IF(M37="-","-",IF(M37&gt;60,70,IF(M37&gt;=0,M37,IF(M37&lt;0,ABS(M37)+10)))))</f>
        <v>99</v>
      </c>
      <c r="R37" s="62">
        <f>IF(F37="R",99,IF(N37="-","-",IF(N37&gt;60,70,IF(N37&gt;=0,N37,IF(N37&lt;0,ABS(N37)+10)))))</f>
        <v>99</v>
      </c>
      <c r="S37" s="62">
        <f>IF(G37="R",99,IF(O37="-","-",IF(O37&gt;60,70,IF(O37&gt;=0,O37,IF(O37&lt;0,ABS(O37)+10)))))</f>
        <v>99</v>
      </c>
      <c r="T37" s="47" t="s">
        <v>48</v>
      </c>
      <c r="U37" s="48"/>
      <c r="V37" s="63">
        <f>IF(P37="-","-",SUM(P37:U37))</f>
        <v>396</v>
      </c>
      <c r="W37" s="64">
        <f>IF(ISERROR(RANK(V37,$V$9:$V$97,1))=TRUE,"-",RANK(V37,$V$9:$V$97,1))</f>
        <v>84</v>
      </c>
      <c r="X37" s="51"/>
      <c r="Y37" s="52">
        <f>TIMEVALUE(C37)</f>
        <v>0.3527777777777778</v>
      </c>
      <c r="Z37" s="52" t="e">
        <f>TIMEVALUE(D37)</f>
        <v>#VALUE!</v>
      </c>
      <c r="AA37" s="52" t="e">
        <f>TIMEVALUE(E37)</f>
        <v>#VALUE!</v>
      </c>
      <c r="AB37" s="52" t="e">
        <f>TIMEVALUE(F37)</f>
        <v>#VALUE!</v>
      </c>
      <c r="AC37" s="52" t="e">
        <f>TIMEVALUE(G37)</f>
        <v>#VALUE!</v>
      </c>
      <c r="AD37" s="53" t="e">
        <f>HOUR(Z37-Y37)</f>
        <v>#VALUE!</v>
      </c>
      <c r="AE37" s="53" t="e">
        <f>MINUTE(Z37-Y37)</f>
        <v>#VALUE!</v>
      </c>
      <c r="AF37" s="53" t="e">
        <f>HOUR(AA37-Z37)</f>
        <v>#VALUE!</v>
      </c>
      <c r="AG37" s="53" t="e">
        <f>MINUTE(AA37-Z37)</f>
        <v>#VALUE!</v>
      </c>
      <c r="AH37" s="53" t="e">
        <f>HOUR(AB37-AA37)</f>
        <v>#VALUE!</v>
      </c>
      <c r="AI37" s="53" t="e">
        <f>MINUTE(AB37-AA37)</f>
        <v>#VALUE!</v>
      </c>
      <c r="AJ37" s="53" t="e">
        <f>HOUR(AC37-AB37)</f>
        <v>#VALUE!</v>
      </c>
      <c r="AK37" s="53" t="e">
        <f>MINUTE(AC37-AB37)</f>
        <v>#VALUE!</v>
      </c>
      <c r="AM37" s="57" t="s">
        <v>258</v>
      </c>
      <c r="AN37" s="65" t="s">
        <v>125</v>
      </c>
      <c r="AO37" s="59" t="s">
        <v>259</v>
      </c>
      <c r="AP37" s="59" t="s">
        <v>260</v>
      </c>
      <c r="AQ37" s="54" t="str">
        <f>IF(ISERROR(BI37*60+BJ37)=TRUE,"-",BI37*60+BJ37)</f>
        <v>-</v>
      </c>
      <c r="AR37" s="45">
        <f>IF(ISERROR(BK37*60+BL37-$K$3)=TRUE,"-",BK37*60+BL37-$K$3)</f>
        <v>111</v>
      </c>
      <c r="AS37" s="45">
        <f>IF(ISERROR(BM37*60+BN37-$M$3)=TRUE,"-",BM37*60+BN37-$M$3)</f>
        <v>151</v>
      </c>
      <c r="AT37" s="45">
        <f>IF(ISERROR(AQ37-$J$3)=TRUE,"-",AQ37-$J$3)</f>
        <v>-120</v>
      </c>
      <c r="AU37" s="45">
        <f>IF(ISERROR(AR37-$L$3)=TRUE,"-",AR37-$L$3)</f>
        <v>-4</v>
      </c>
      <c r="AV37" s="45">
        <f>IF(ISERROR(AS37-$N$3)=TRUE,"-",AS37-$N$3)</f>
        <v>-7</v>
      </c>
      <c r="AW37" s="46">
        <f>IF(AN37="R",99,IF(AT37="-","-",IF(AT37&gt;60,70,IF(AT37&gt;=0,AT37,IF(AT37&lt;0,ABS(AT37)+10)))))</f>
        <v>130</v>
      </c>
      <c r="AX37" s="46">
        <f>IF(AO37="R",99,IF(AU37="-","-",IF(AU37&gt;60,70,IF(AU37&gt;=0,AU37,IF(AU37&lt;0,ABS(AU37)+10)))))</f>
        <v>14</v>
      </c>
      <c r="AY37" s="46">
        <f>IF(AP37="R",99,IF(AV37="-","-",IF(AV37&gt;60,70,IF(AV37&gt;=0,AV37,IF(AV37&lt;0,ABS(AV37)+10)))))</f>
        <v>17</v>
      </c>
      <c r="AZ37" s="47" t="s">
        <v>48</v>
      </c>
      <c r="BA37" s="48"/>
      <c r="BB37" s="49">
        <f>IF(AW37="-","-",SUM(AW37:BA37)+V37)</f>
        <v>557</v>
      </c>
      <c r="BC37" s="50">
        <f>IF(ISERROR(RANK(BB37,$BB$9:$BB$97,1))=TRUE,"-",RANK(BB37,$BB$9:$BB$97,1))</f>
        <v>65</v>
      </c>
      <c r="BD37" s="51"/>
      <c r="BE37" s="52" t="e">
        <f>TIMEVALUE(AM37)</f>
        <v>#VALUE!</v>
      </c>
      <c r="BF37" s="52">
        <f>TIMEVALUE(AN37)</f>
        <v>0.46041666666666664</v>
      </c>
      <c r="BG37" s="52">
        <f>TIMEVALUE(AO37)</f>
        <v>0.5444444444444444</v>
      </c>
      <c r="BH37" s="52">
        <f>TIMEVALUE(AP37)</f>
        <v>0.6770833333333334</v>
      </c>
      <c r="BI37" s="53" t="e">
        <f>HOUR(BF37-BE37)</f>
        <v>#VALUE!</v>
      </c>
      <c r="BJ37" s="53" t="e">
        <f>MINUTE(BF37-BE37)</f>
        <v>#VALUE!</v>
      </c>
      <c r="BK37" s="53">
        <f>HOUR(BG37-BF37)</f>
        <v>2</v>
      </c>
      <c r="BL37" s="53">
        <f>MINUTE(BG37-BF37)</f>
        <v>1</v>
      </c>
      <c r="BM37" s="53">
        <f>HOUR(BH37-BG37)</f>
        <v>3</v>
      </c>
      <c r="BN37" s="53">
        <f>MINUTE(BH37-BG37)</f>
        <v>11</v>
      </c>
    </row>
    <row r="38" spans="1:66" s="81" customFormat="1" ht="15.75" customHeight="1">
      <c r="A38" s="66">
        <v>30</v>
      </c>
      <c r="B38" s="67" t="s">
        <v>261</v>
      </c>
      <c r="C38" s="68" t="s">
        <v>262</v>
      </c>
      <c r="D38" s="69"/>
      <c r="E38" s="70"/>
      <c r="F38" s="70"/>
      <c r="G38" s="71"/>
      <c r="H38" s="72" t="str">
        <f>IF(ISERROR(AD38*60+AE38)=TRUE,"-",AD38*60+AE38)</f>
        <v>-</v>
      </c>
      <c r="I38" s="73" t="str">
        <f>IF(ISERROR(AF38*60+AG38-$D$3)=TRUE,"-",AF38*60+AG38-$D$3)</f>
        <v>-</v>
      </c>
      <c r="J38" s="73" t="str">
        <f>IF(ISERROR(AH38*60+AI38-$F$3)=TRUE,"-",AH38*60+AI38-$F$3)</f>
        <v>-</v>
      </c>
      <c r="K38" s="73" t="str">
        <f>IF(ISERROR(AJ38*60+AK38-$H$3)=TRUE,"-",AJ38*60+AK38-$H$3)</f>
        <v>-</v>
      </c>
      <c r="L38" s="73">
        <f>IF(ISERROR(H38-$C$3)=TRUE,"-",H38-$C$3)</f>
        <v>-89</v>
      </c>
      <c r="M38" s="73">
        <f>IF(ISERROR(I38-$E$3)=TRUE,"-",I38-$E$3)</f>
        <v>-66</v>
      </c>
      <c r="N38" s="73">
        <f>IF(ISERROR(J38-$G$3)=TRUE,"-",J38-$G$3)</f>
        <v>-114</v>
      </c>
      <c r="O38" s="73">
        <f>IF(ISERROR(K38-$I$3)=TRUE,"-",K38-$I$3)</f>
        <v>-72</v>
      </c>
      <c r="P38" s="73">
        <v>16</v>
      </c>
      <c r="Q38" s="73">
        <v>17</v>
      </c>
      <c r="R38" s="73">
        <v>33</v>
      </c>
      <c r="S38" s="73">
        <v>12</v>
      </c>
      <c r="T38" s="74">
        <v>-2</v>
      </c>
      <c r="U38" s="75">
        <v>5</v>
      </c>
      <c r="V38" s="76">
        <f>IF(P38="-","-",SUM(P38:U38))</f>
        <v>81</v>
      </c>
      <c r="W38" s="77">
        <f>IF(ISERROR(RANK(V38,$V$9:$V$97,1))=TRUE,"-",RANK(V38,$V$9:$V$97,1))</f>
        <v>3</v>
      </c>
      <c r="X38" s="78"/>
      <c r="Y38" s="79">
        <f>TIMEVALUE(C38)</f>
        <v>0.35347222222222224</v>
      </c>
      <c r="Z38" s="79" t="e">
        <f>TIMEVALUE(D38)</f>
        <v>#VALUE!</v>
      </c>
      <c r="AA38" s="79" t="e">
        <f>TIMEVALUE(E38)</f>
        <v>#VALUE!</v>
      </c>
      <c r="AB38" s="79" t="e">
        <f>TIMEVALUE(F38)</f>
        <v>#VALUE!</v>
      </c>
      <c r="AC38" s="79" t="e">
        <f>TIMEVALUE(G38)</f>
        <v>#VALUE!</v>
      </c>
      <c r="AD38" s="80" t="e">
        <f>HOUR(Z38-Y38)</f>
        <v>#VALUE!</v>
      </c>
      <c r="AE38" s="80" t="e">
        <f>MINUTE(Z38-Y38)</f>
        <v>#VALUE!</v>
      </c>
      <c r="AF38" s="80" t="e">
        <f>HOUR(AA38-Z38)</f>
        <v>#VALUE!</v>
      </c>
      <c r="AG38" s="80" t="e">
        <f>MINUTE(AA38-Z38)</f>
        <v>#VALUE!</v>
      </c>
      <c r="AH38" s="80" t="e">
        <f>HOUR(AB38-AA38)</f>
        <v>#VALUE!</v>
      </c>
      <c r="AI38" s="80" t="e">
        <f>MINUTE(AB38-AA38)</f>
        <v>#VALUE!</v>
      </c>
      <c r="AJ38" s="80" t="e">
        <f>HOUR(AC38-AB38)</f>
        <v>#VALUE!</v>
      </c>
      <c r="AK38" s="80" t="e">
        <f>MINUTE(AC38-AB38)</f>
        <v>#VALUE!</v>
      </c>
      <c r="AM38" s="68" t="s">
        <v>263</v>
      </c>
      <c r="AN38" s="69"/>
      <c r="AO38" s="70"/>
      <c r="AP38" s="70"/>
      <c r="AQ38" s="82" t="str">
        <f>IF(ISERROR(BI38*60+BJ38)=TRUE,"-",BI38*60+BJ38)</f>
        <v>-</v>
      </c>
      <c r="AR38" s="74" t="str">
        <f>IF(ISERROR(BK38*60+BL38-$K$3)=TRUE,"-",BK38*60+BL38-$K$3)</f>
        <v>-</v>
      </c>
      <c r="AS38" s="74" t="str">
        <f>IF(ISERROR(BM38*60+BN38-$M$3)=TRUE,"-",BM38*60+BN38-$M$3)</f>
        <v>-</v>
      </c>
      <c r="AT38" s="74">
        <f>IF(ISERROR(AQ38-$J$3)=TRUE,"-",AQ38-$J$3)</f>
        <v>-120</v>
      </c>
      <c r="AU38" s="74">
        <f>IF(ISERROR(AR38-$L$3)=TRUE,"-",AR38-$L$3)</f>
        <v>-115</v>
      </c>
      <c r="AV38" s="74">
        <f>IF(ISERROR(AS38-$N$3)=TRUE,"-",AS38-$N$3)</f>
        <v>-158</v>
      </c>
      <c r="AW38" s="74">
        <v>31</v>
      </c>
      <c r="AX38" s="74">
        <v>39</v>
      </c>
      <c r="AY38" s="74">
        <v>26</v>
      </c>
      <c r="AZ38" s="74" t="s">
        <v>48</v>
      </c>
      <c r="BA38" s="75">
        <v>5</v>
      </c>
      <c r="BB38" s="83">
        <f>IF(AW38="-","-",SUM(AW38:BA38)+V38)</f>
        <v>182</v>
      </c>
      <c r="BC38" s="84">
        <f>IF(ISERROR(RANK(BB38,$BB$9:$BB$97,1))=TRUE,"-",RANK(BB38,$BB$9:$BB$97,1))</f>
        <v>4</v>
      </c>
      <c r="BD38" s="78"/>
      <c r="BE38" s="79" t="e">
        <f>TIMEVALUE(AM38)</f>
        <v>#VALUE!</v>
      </c>
      <c r="BF38" s="79" t="e">
        <f>TIMEVALUE(AN38)</f>
        <v>#VALUE!</v>
      </c>
      <c r="BG38" s="79" t="e">
        <f>TIMEVALUE(AO38)</f>
        <v>#VALUE!</v>
      </c>
      <c r="BH38" s="79" t="e">
        <f>TIMEVALUE(AP38)</f>
        <v>#VALUE!</v>
      </c>
      <c r="BI38" s="80" t="e">
        <f>HOUR(BF38-BE38)</f>
        <v>#VALUE!</v>
      </c>
      <c r="BJ38" s="80" t="e">
        <f>MINUTE(BF38-BE38)</f>
        <v>#VALUE!</v>
      </c>
      <c r="BK38" s="80" t="e">
        <f>HOUR(BG38-BF38)</f>
        <v>#VALUE!</v>
      </c>
      <c r="BL38" s="80" t="e">
        <f>MINUTE(BG38-BF38)</f>
        <v>#VALUE!</v>
      </c>
      <c r="BM38" s="80" t="e">
        <f>HOUR(BH38-BG38)</f>
        <v>#VALUE!</v>
      </c>
      <c r="BN38" s="80" t="e">
        <f>MINUTE(BH38-BG38)</f>
        <v>#VALUE!</v>
      </c>
    </row>
    <row r="39" spans="1:66" ht="15.75" customHeight="1">
      <c r="A39" s="38">
        <v>31</v>
      </c>
      <c r="B39" s="56" t="s">
        <v>264</v>
      </c>
      <c r="C39" s="40" t="s">
        <v>265</v>
      </c>
      <c r="D39" s="65" t="s">
        <v>78</v>
      </c>
      <c r="E39" s="59" t="s">
        <v>266</v>
      </c>
      <c r="F39" s="59" t="s">
        <v>267</v>
      </c>
      <c r="G39" s="57" t="s">
        <v>228</v>
      </c>
      <c r="H39" s="60">
        <f>IF(ISERROR(AD39*60+AE39)=TRUE,"-",AD39*60+AE39)</f>
        <v>111</v>
      </c>
      <c r="I39" s="61">
        <f>IF(ISERROR(AF39*60+AG39-$D$3)=TRUE,"-",AF39*60+AG39-$D$3)</f>
        <v>63</v>
      </c>
      <c r="J39" s="61" t="str">
        <f>IF(ISERROR(AH39*60+AI39-$F$3)=TRUE,"-",AH39*60+AI39-$F$3)</f>
        <v>-</v>
      </c>
      <c r="K39" s="61" t="str">
        <f>IF(ISERROR(AJ39*60+AK39-$H$3)=TRUE,"-",AJ39*60+AK39-$H$3)</f>
        <v>-</v>
      </c>
      <c r="L39" s="61">
        <f>IF(ISERROR(H39-$C$3)=TRUE,"-",H39-$C$3)</f>
        <v>22</v>
      </c>
      <c r="M39" s="61">
        <f>IF(ISERROR(I39-$E$3)=TRUE,"-",I39-$E$3)</f>
        <v>-3</v>
      </c>
      <c r="N39" s="61">
        <f>IF(ISERROR(J39-$G$3)=TRUE,"-",J39-$G$3)</f>
        <v>-114</v>
      </c>
      <c r="O39" s="61">
        <f>IF(ISERROR(K39-$I$3)=TRUE,"-",K39-$I$3)</f>
        <v>-72</v>
      </c>
      <c r="P39" s="62">
        <f>IF(D39="R",99,IF(L39="-","-",IF(L39&gt;60,70,IF(L39&gt;=0,L39,IF(L39&lt;0,ABS(L39)+10)))))</f>
        <v>22</v>
      </c>
      <c r="Q39" s="62">
        <f>IF(E39="R",99,IF(M39="-","-",IF(M39&gt;60,70,IF(M39&gt;=0,M39,IF(M39&lt;0,ABS(M39)+10)))))</f>
        <v>13</v>
      </c>
      <c r="R39" s="62">
        <f>IF(F39="R",99,IF(N39="-","-",IF(N39&gt;60,70,IF(N39&gt;=0,N39,IF(N39&lt;0,ABS(N39)+10)))))</f>
        <v>124</v>
      </c>
      <c r="S39" s="62">
        <f>IF(G39="R",99,IF(O39="-","-",IF(O39&gt;60,70,IF(O39&gt;=0,O39,IF(O39&lt;0,ABS(O39)+10)))))</f>
        <v>82</v>
      </c>
      <c r="T39" s="47" t="s">
        <v>48</v>
      </c>
      <c r="U39" s="48"/>
      <c r="V39" s="63">
        <f>IF(P39="-","-",SUM(P39:U39))</f>
        <v>241</v>
      </c>
      <c r="W39" s="64">
        <f>IF(ISERROR(RANK(V39,$V$9:$V$97,1))=TRUE,"-",RANK(V39,$V$9:$V$97,1))</f>
        <v>58</v>
      </c>
      <c r="X39" s="51"/>
      <c r="Y39" s="52">
        <f>TIMEVALUE(C39)</f>
        <v>0.3541666666666667</v>
      </c>
      <c r="Z39" s="52">
        <f>TIMEVALUE(D39)</f>
        <v>0.43125</v>
      </c>
      <c r="AA39" s="52">
        <f>TIMEVALUE(E39)</f>
        <v>0.48194444444444445</v>
      </c>
      <c r="AB39" s="52" t="e">
        <f>TIMEVALUE(F39)</f>
        <v>#VALUE!</v>
      </c>
      <c r="AC39" s="52" t="e">
        <f>TIMEVALUE(G39)</f>
        <v>#VALUE!</v>
      </c>
      <c r="AD39" s="53">
        <f>HOUR(Z39-Y39)</f>
        <v>1</v>
      </c>
      <c r="AE39" s="53">
        <f>MINUTE(Z39-Y39)</f>
        <v>51</v>
      </c>
      <c r="AF39" s="53">
        <f>HOUR(AA39-Z39)</f>
        <v>1</v>
      </c>
      <c r="AG39" s="53">
        <f>MINUTE(AA39-Z39)</f>
        <v>13</v>
      </c>
      <c r="AH39" s="53" t="e">
        <f>HOUR(AB39-AA39)</f>
        <v>#VALUE!</v>
      </c>
      <c r="AI39" s="53" t="e">
        <f>MINUTE(AB39-AA39)</f>
        <v>#VALUE!</v>
      </c>
      <c r="AJ39" s="53" t="e">
        <f>HOUR(AC39-AB39)</f>
        <v>#VALUE!</v>
      </c>
      <c r="AK39" s="53" t="e">
        <f>MINUTE(AC39-AB39)</f>
        <v>#VALUE!</v>
      </c>
      <c r="AM39" s="40" t="s">
        <v>268</v>
      </c>
      <c r="AN39" s="65" t="s">
        <v>50</v>
      </c>
      <c r="AO39" s="59" t="s">
        <v>235</v>
      </c>
      <c r="AP39" s="59" t="s">
        <v>71</v>
      </c>
      <c r="AQ39" s="54" t="str">
        <f>IF(ISERROR(BI39*60+BJ39)=TRUE,"-",BI39*60+BJ39)</f>
        <v>-</v>
      </c>
      <c r="AR39" s="45">
        <f>IF(ISERROR(BK39*60+BL39-$K$3)=TRUE,"-",BK39*60+BL39-$K$3)</f>
        <v>120</v>
      </c>
      <c r="AS39" s="45">
        <f>IF(ISERROR(BM39*60+BN39-$M$3)=TRUE,"-",BM39*60+BN39-$M$3)</f>
        <v>165</v>
      </c>
      <c r="AT39" s="45">
        <f>IF(ISERROR(AQ39-$J$3)=TRUE,"-",AQ39-$J$3)</f>
        <v>-120</v>
      </c>
      <c r="AU39" s="45">
        <f>IF(ISERROR(AR39-$L$3)=TRUE,"-",AR39-$L$3)</f>
        <v>5</v>
      </c>
      <c r="AV39" s="45">
        <f>IF(ISERROR(AS39-$N$3)=TRUE,"-",AS39-$N$3)</f>
        <v>7</v>
      </c>
      <c r="AW39" s="46">
        <f>IF(AN39="R",99,IF(AT39="-","-",IF(AT39&gt;60,70,IF(AT39&gt;=0,AT39,IF(AT39&lt;0,ABS(AT39)+10)))))</f>
        <v>130</v>
      </c>
      <c r="AX39" s="46">
        <f>IF(AO39="R",99,IF(AU39="-","-",IF(AU39&gt;60,70,IF(AU39&gt;=0,AU39,IF(AU39&lt;0,ABS(AU39)+10)))))</f>
        <v>5</v>
      </c>
      <c r="AY39" s="46">
        <f>IF(AP39="R",99,IF(AV39="-","-",IF(AV39&gt;60,70,IF(AV39&gt;=0,AV39,IF(AV39&lt;0,ABS(AV39)+10)))))</f>
        <v>7</v>
      </c>
      <c r="AZ39" s="47" t="s">
        <v>48</v>
      </c>
      <c r="BA39" s="48"/>
      <c r="BB39" s="49">
        <f>IF(AW39="-","-",SUM(AW39:BA39)+V39)</f>
        <v>383</v>
      </c>
      <c r="BC39" s="50">
        <f>IF(ISERROR(RANK(BB39,$BB$9:$BB$97,1))=TRUE,"-",RANK(BB39,$BB$9:$BB$97,1))</f>
        <v>31</v>
      </c>
      <c r="BD39" s="51"/>
      <c r="BE39" s="52" t="e">
        <f>TIMEVALUE(AM39)</f>
        <v>#VALUE!</v>
      </c>
      <c r="BF39" s="52">
        <f>TIMEVALUE(AN39)</f>
        <v>0.43333333333333335</v>
      </c>
      <c r="BG39" s="52">
        <f>TIMEVALUE(AO39)</f>
        <v>0.5236111111111111</v>
      </c>
      <c r="BH39" s="52">
        <f>TIMEVALUE(AP39)</f>
        <v>0.6659722222222222</v>
      </c>
      <c r="BI39" s="53" t="e">
        <f>HOUR(BF39-BE39)</f>
        <v>#VALUE!</v>
      </c>
      <c r="BJ39" s="53" t="e">
        <f>MINUTE(BF39-BE39)</f>
        <v>#VALUE!</v>
      </c>
      <c r="BK39" s="53">
        <f>HOUR(BG39-BF39)</f>
        <v>2</v>
      </c>
      <c r="BL39" s="53">
        <f>MINUTE(BG39-BF39)</f>
        <v>10</v>
      </c>
      <c r="BM39" s="53">
        <f>HOUR(BH39-BG39)</f>
        <v>3</v>
      </c>
      <c r="BN39" s="53">
        <f>MINUTE(BH39-BG39)</f>
        <v>25</v>
      </c>
    </row>
    <row r="40" spans="1:66" ht="15.75" customHeight="1">
      <c r="A40" s="55">
        <v>32</v>
      </c>
      <c r="B40" s="56" t="s">
        <v>269</v>
      </c>
      <c r="C40" s="40" t="s">
        <v>270</v>
      </c>
      <c r="D40" s="65" t="s">
        <v>271</v>
      </c>
      <c r="E40" s="59" t="s">
        <v>226</v>
      </c>
      <c r="F40" s="59" t="s">
        <v>272</v>
      </c>
      <c r="G40" s="57" t="s">
        <v>273</v>
      </c>
      <c r="H40" s="60">
        <f>IF(ISERROR(AD40*60+AE40)=TRUE,"-",AD40*60+AE40)</f>
        <v>99</v>
      </c>
      <c r="I40" s="61">
        <f>IF(ISERROR(AF40*60+AG40-$D$3)=TRUE,"-",AF40*60+AG40-$D$3)</f>
        <v>62</v>
      </c>
      <c r="J40" s="61" t="str">
        <f>IF(ISERROR(AH40*60+AI40-$F$3)=TRUE,"-",AH40*60+AI40-$F$3)</f>
        <v>-</v>
      </c>
      <c r="K40" s="61" t="str">
        <f>IF(ISERROR(AJ40*60+AK40-$H$3)=TRUE,"-",AJ40*60+AK40-$H$3)</f>
        <v>-</v>
      </c>
      <c r="L40" s="61">
        <f>IF(ISERROR(H40-$C$3)=TRUE,"-",H40-$C$3)</f>
        <v>10</v>
      </c>
      <c r="M40" s="61">
        <f>IF(ISERROR(I40-$E$3)=TRUE,"-",I40-$E$3)</f>
        <v>-4</v>
      </c>
      <c r="N40" s="61">
        <f>IF(ISERROR(J40-$G$3)=TRUE,"-",J40-$G$3)</f>
        <v>-114</v>
      </c>
      <c r="O40" s="61">
        <f>IF(ISERROR(K40-$I$3)=TRUE,"-",K40-$I$3)</f>
        <v>-72</v>
      </c>
      <c r="P40" s="62">
        <f>IF(D40="R",99,IF(L40="-","-",IF(L40&gt;60,70,IF(L40&gt;=0,L40,IF(L40&lt;0,ABS(L40)+10)))))</f>
        <v>10</v>
      </c>
      <c r="Q40" s="62">
        <f>IF(E40="R",99,IF(M40="-","-",IF(M40&gt;60,70,IF(M40&gt;=0,M40,IF(M40&lt;0,ABS(M40)+10)))))</f>
        <v>14</v>
      </c>
      <c r="R40" s="62">
        <f>IF(F40="R",99,IF(N40="-","-",IF(N40&gt;60,70,IF(N40&gt;=0,N40,IF(N40&lt;0,ABS(N40)+10)))))</f>
        <v>124</v>
      </c>
      <c r="S40" s="62">
        <f>IF(G40="R",99,IF(O40="-","-",IF(O40&gt;60,70,IF(O40&gt;=0,O40,IF(O40&lt;0,ABS(O40)+10)))))</f>
        <v>82</v>
      </c>
      <c r="T40" s="47" t="s">
        <v>48</v>
      </c>
      <c r="U40" s="48"/>
      <c r="V40" s="63">
        <f>IF(P40="-","-",SUM(P40:U40))</f>
        <v>230</v>
      </c>
      <c r="W40" s="64">
        <f>IF(ISERROR(RANK(V40,$V$9:$V$97,1))=TRUE,"-",RANK(V40,$V$9:$V$97,1))</f>
        <v>45</v>
      </c>
      <c r="X40" s="51"/>
      <c r="Y40" s="52">
        <f>TIMEVALUE(C40)</f>
        <v>0.3548611111111111</v>
      </c>
      <c r="Z40" s="52">
        <f>TIMEVALUE(D40)</f>
        <v>0.4236111111111111</v>
      </c>
      <c r="AA40" s="52">
        <f>TIMEVALUE(E40)</f>
        <v>0.4736111111111111</v>
      </c>
      <c r="AB40" s="52" t="e">
        <f>TIMEVALUE(F40)</f>
        <v>#VALUE!</v>
      </c>
      <c r="AC40" s="52" t="e">
        <f>TIMEVALUE(G40)</f>
        <v>#VALUE!</v>
      </c>
      <c r="AD40" s="53">
        <f>HOUR(Z40-Y40)</f>
        <v>1</v>
      </c>
      <c r="AE40" s="53">
        <f>MINUTE(Z40-Y40)</f>
        <v>39</v>
      </c>
      <c r="AF40" s="53">
        <f>HOUR(AA40-Z40)</f>
        <v>1</v>
      </c>
      <c r="AG40" s="53">
        <f>MINUTE(AA40-Z40)</f>
        <v>12</v>
      </c>
      <c r="AH40" s="53" t="e">
        <f>HOUR(AB40-AA40)</f>
        <v>#VALUE!</v>
      </c>
      <c r="AI40" s="53" t="e">
        <f>MINUTE(AB40-AA40)</f>
        <v>#VALUE!</v>
      </c>
      <c r="AJ40" s="53" t="e">
        <f>HOUR(AC40-AB40)</f>
        <v>#VALUE!</v>
      </c>
      <c r="AK40" s="53" t="e">
        <f>MINUTE(AC40-AB40)</f>
        <v>#VALUE!</v>
      </c>
      <c r="AM40" s="40" t="s">
        <v>274</v>
      </c>
      <c r="AN40" s="65" t="s">
        <v>88</v>
      </c>
      <c r="AO40" s="59" t="s">
        <v>275</v>
      </c>
      <c r="AP40" s="59" t="s">
        <v>276</v>
      </c>
      <c r="AQ40" s="54" t="str">
        <f>IF(ISERROR(BI40*60+BJ40)=TRUE,"-",BI40*60+BJ40)</f>
        <v>-</v>
      </c>
      <c r="AR40" s="45">
        <f>IF(ISERROR(BK40*60+BL40-$K$3)=TRUE,"-",BK40*60+BL40-$K$3)</f>
        <v>110</v>
      </c>
      <c r="AS40" s="45">
        <f>IF(ISERROR(BM40*60+BN40-$M$3)=TRUE,"-",BM40*60+BN40-$M$3)</f>
        <v>152</v>
      </c>
      <c r="AT40" s="45">
        <f>IF(ISERROR(AQ40-$J$3)=TRUE,"-",AQ40-$J$3)</f>
        <v>-120</v>
      </c>
      <c r="AU40" s="45">
        <f>IF(ISERROR(AR40-$L$3)=TRUE,"-",AR40-$L$3)</f>
        <v>-5</v>
      </c>
      <c r="AV40" s="45">
        <f>IF(ISERROR(AS40-$N$3)=TRUE,"-",AS40-$N$3)</f>
        <v>-6</v>
      </c>
      <c r="AW40" s="46">
        <f>IF(AN40="R",99,IF(AT40="-","-",IF(AT40&gt;60,70,IF(AT40&gt;=0,AT40,IF(AT40&lt;0,ABS(AT40)+10)))))</f>
        <v>130</v>
      </c>
      <c r="AX40" s="46">
        <f>IF(AO40="R",99,IF(AU40="-","-",IF(AU40&gt;60,70,IF(AU40&gt;=0,AU40,IF(AU40&lt;0,ABS(AU40)+10)))))</f>
        <v>15</v>
      </c>
      <c r="AY40" s="46">
        <f>IF(AP40="R",99,IF(AV40="-","-",IF(AV40&gt;60,70,IF(AV40&gt;=0,AV40,IF(AV40&lt;0,ABS(AV40)+10)))))</f>
        <v>16</v>
      </c>
      <c r="AZ40" s="47" t="s">
        <v>48</v>
      </c>
      <c r="BA40" s="48"/>
      <c r="BB40" s="49">
        <f>IF(AW40="-","-",SUM(AW40:BA40)+V40)</f>
        <v>391</v>
      </c>
      <c r="BC40" s="50">
        <f>IF(ISERROR(RANK(BB40,$BB$9:$BB$97,1))=TRUE,"-",RANK(BB40,$BB$9:$BB$97,1))</f>
        <v>42</v>
      </c>
      <c r="BD40" s="51"/>
      <c r="BE40" s="52" t="e">
        <f>TIMEVALUE(AM40)</f>
        <v>#VALUE!</v>
      </c>
      <c r="BF40" s="52">
        <f>TIMEVALUE(AN40)</f>
        <v>0.4444444444444444</v>
      </c>
      <c r="BG40" s="52">
        <f>TIMEVALUE(AO40)</f>
        <v>0.5277777777777778</v>
      </c>
      <c r="BH40" s="52">
        <f>TIMEVALUE(AP40)</f>
        <v>0.6611111111111111</v>
      </c>
      <c r="BI40" s="53" t="e">
        <f>HOUR(BF40-BE40)</f>
        <v>#VALUE!</v>
      </c>
      <c r="BJ40" s="53" t="e">
        <f>MINUTE(BF40-BE40)</f>
        <v>#VALUE!</v>
      </c>
      <c r="BK40" s="53">
        <f>HOUR(BG40-BF40)</f>
        <v>2</v>
      </c>
      <c r="BL40" s="53">
        <f>MINUTE(BG40-BF40)</f>
        <v>0</v>
      </c>
      <c r="BM40" s="53">
        <f>HOUR(BH40-BG40)</f>
        <v>3</v>
      </c>
      <c r="BN40" s="53">
        <f>MINUTE(BH40-BG40)</f>
        <v>12</v>
      </c>
    </row>
    <row r="41" spans="1:66" ht="15.75" customHeight="1">
      <c r="A41" s="55">
        <v>33</v>
      </c>
      <c r="B41" s="56" t="s">
        <v>277</v>
      </c>
      <c r="C41" s="40" t="s">
        <v>278</v>
      </c>
      <c r="D41" s="65" t="s">
        <v>279</v>
      </c>
      <c r="E41" s="59" t="s">
        <v>266</v>
      </c>
      <c r="F41" s="59" t="s">
        <v>280</v>
      </c>
      <c r="G41" s="57" t="s">
        <v>281</v>
      </c>
      <c r="H41" s="60">
        <f>IF(ISERROR(AD41*60+AE41)=TRUE,"-",AD41*60+AE41)</f>
        <v>88</v>
      </c>
      <c r="I41" s="61">
        <f>IF(ISERROR(AF41*60+AG41-$D$3)=TRUE,"-",AF41*60+AG41-$D$3)</f>
        <v>84</v>
      </c>
      <c r="J41" s="61" t="str">
        <f>IF(ISERROR(AH41*60+AI41-$F$3)=TRUE,"-",AH41*60+AI41-$F$3)</f>
        <v>-</v>
      </c>
      <c r="K41" s="61" t="str">
        <f>IF(ISERROR(AJ41*60+AK41-$H$3)=TRUE,"-",AJ41*60+AK41-$H$3)</f>
        <v>-</v>
      </c>
      <c r="L41" s="61">
        <f>IF(ISERROR(H41-$C$3)=TRUE,"-",H41-$C$3)</f>
        <v>-1</v>
      </c>
      <c r="M41" s="61">
        <f>IF(ISERROR(I41-$E$3)=TRUE,"-",I41-$E$3)</f>
        <v>18</v>
      </c>
      <c r="N41" s="61">
        <f>IF(ISERROR(J41-$G$3)=TRUE,"-",J41-$G$3)</f>
        <v>-114</v>
      </c>
      <c r="O41" s="61">
        <f>IF(ISERROR(K41-$I$3)=TRUE,"-",K41-$I$3)</f>
        <v>-72</v>
      </c>
      <c r="P41" s="62">
        <f>IF(D41="R",99,IF(L41="-","-",IF(L41&gt;60,70,IF(L41&gt;=0,L41,IF(L41&lt;0,ABS(L41)+10)))))</f>
        <v>11</v>
      </c>
      <c r="Q41" s="62">
        <f>IF(E41="R",99,IF(M41="-","-",IF(M41&gt;60,70,IF(M41&gt;=0,M41,IF(M41&lt;0,ABS(M41)+10)))))</f>
        <v>18</v>
      </c>
      <c r="R41" s="62">
        <f>IF(F41="R",99,IF(N41="-","-",IF(N41&gt;60,70,IF(N41&gt;=0,N41,IF(N41&lt;0,ABS(N41)+10)))))</f>
        <v>124</v>
      </c>
      <c r="S41" s="62">
        <f>IF(G41="R",99,IF(O41="-","-",IF(O41&gt;60,70,IF(O41&gt;=0,O41,IF(O41&lt;0,ABS(O41)+10)))))</f>
        <v>82</v>
      </c>
      <c r="T41" s="47" t="s">
        <v>48</v>
      </c>
      <c r="U41" s="48"/>
      <c r="V41" s="63">
        <f>IF(P41="-","-",SUM(P41:U41))</f>
        <v>235</v>
      </c>
      <c r="W41" s="64">
        <f>IF(ISERROR(RANK(V41,$V$9:$V$97,1))=TRUE,"-",RANK(V41,$V$9:$V$97,1))</f>
        <v>54</v>
      </c>
      <c r="X41" s="51"/>
      <c r="Y41" s="52">
        <f>TIMEVALUE(C41)</f>
        <v>0.35555555555555557</v>
      </c>
      <c r="Z41" s="52">
        <f>TIMEVALUE(D41)</f>
        <v>0.4166666666666667</v>
      </c>
      <c r="AA41" s="52">
        <f>TIMEVALUE(E41)</f>
        <v>0.48194444444444445</v>
      </c>
      <c r="AB41" s="52" t="e">
        <f>TIMEVALUE(F41)</f>
        <v>#VALUE!</v>
      </c>
      <c r="AC41" s="52" t="e">
        <f>TIMEVALUE(G41)</f>
        <v>#VALUE!</v>
      </c>
      <c r="AD41" s="53">
        <f>HOUR(Z41-Y41)</f>
        <v>1</v>
      </c>
      <c r="AE41" s="53">
        <f>MINUTE(Z41-Y41)</f>
        <v>28</v>
      </c>
      <c r="AF41" s="53">
        <f>HOUR(AA41-Z41)</f>
        <v>1</v>
      </c>
      <c r="AG41" s="53">
        <f>MINUTE(AA41-Z41)</f>
        <v>34</v>
      </c>
      <c r="AH41" s="53" t="e">
        <f>HOUR(AB41-AA41)</f>
        <v>#VALUE!</v>
      </c>
      <c r="AI41" s="53" t="e">
        <f>MINUTE(AB41-AA41)</f>
        <v>#VALUE!</v>
      </c>
      <c r="AJ41" s="53" t="e">
        <f>HOUR(AC41-AB41)</f>
        <v>#VALUE!</v>
      </c>
      <c r="AK41" s="53" t="e">
        <f>MINUTE(AC41-AB41)</f>
        <v>#VALUE!</v>
      </c>
      <c r="AM41" s="40" t="s">
        <v>282</v>
      </c>
      <c r="AN41" s="65" t="s">
        <v>50</v>
      </c>
      <c r="AO41" s="59" t="s">
        <v>283</v>
      </c>
      <c r="AP41" s="59" t="s">
        <v>71</v>
      </c>
      <c r="AQ41" s="54" t="str">
        <f>IF(ISERROR(BI41*60+BJ41)=TRUE,"-",BI41*60+BJ41)</f>
        <v>-</v>
      </c>
      <c r="AR41" s="45">
        <f>IF(ISERROR(BK41*60+BL41-$K$3)=TRUE,"-",BK41*60+BL41-$K$3)</f>
        <v>121</v>
      </c>
      <c r="AS41" s="45">
        <f>IF(ISERROR(BM41*60+BN41-$M$3)=TRUE,"-",BM41*60+BN41-$M$3)</f>
        <v>164</v>
      </c>
      <c r="AT41" s="45">
        <f>IF(ISERROR(AQ41-$J$3)=TRUE,"-",AQ41-$J$3)</f>
        <v>-120</v>
      </c>
      <c r="AU41" s="45">
        <f>IF(ISERROR(AR41-$L$3)=TRUE,"-",AR41-$L$3)</f>
        <v>6</v>
      </c>
      <c r="AV41" s="45">
        <f>IF(ISERROR(AS41-$N$3)=TRUE,"-",AS41-$N$3)</f>
        <v>6</v>
      </c>
      <c r="AW41" s="46">
        <f>IF(AN41="R",99,IF(AT41="-","-",IF(AT41&gt;60,70,IF(AT41&gt;=0,AT41,IF(AT41&lt;0,ABS(AT41)+10)))))</f>
        <v>130</v>
      </c>
      <c r="AX41" s="46">
        <f>IF(AO41="R",99,IF(AU41="-","-",IF(AU41&gt;60,70,IF(AU41&gt;=0,AU41,IF(AU41&lt;0,ABS(AU41)+10)))))</f>
        <v>6</v>
      </c>
      <c r="AY41" s="46">
        <f>IF(AP41="R",99,IF(AV41="-","-",IF(AV41&gt;60,70,IF(AV41&gt;=0,AV41,IF(AV41&lt;0,ABS(AV41)+10)))))</f>
        <v>6</v>
      </c>
      <c r="AZ41" s="47" t="s">
        <v>48</v>
      </c>
      <c r="BA41" s="48"/>
      <c r="BB41" s="49">
        <f>IF(AW41="-","-",SUM(AW41:BA41)+V41)</f>
        <v>377</v>
      </c>
      <c r="BC41" s="50">
        <f>IF(ISERROR(RANK(BB41,$BB$9:$BB$97,1))=TRUE,"-",RANK(BB41,$BB$9:$BB$97,1))</f>
        <v>26</v>
      </c>
      <c r="BD41" s="51"/>
      <c r="BE41" s="52" t="e">
        <f>TIMEVALUE(AM41)</f>
        <v>#VALUE!</v>
      </c>
      <c r="BF41" s="52">
        <f>TIMEVALUE(AN41)</f>
        <v>0.43333333333333335</v>
      </c>
      <c r="BG41" s="52">
        <f>TIMEVALUE(AO41)</f>
        <v>0.5243055555555556</v>
      </c>
      <c r="BH41" s="52">
        <f>TIMEVALUE(AP41)</f>
        <v>0.6659722222222222</v>
      </c>
      <c r="BI41" s="53" t="e">
        <f>HOUR(BF41-BE41)</f>
        <v>#VALUE!</v>
      </c>
      <c r="BJ41" s="53" t="e">
        <f>MINUTE(BF41-BE41)</f>
        <v>#VALUE!</v>
      </c>
      <c r="BK41" s="53">
        <f>HOUR(BG41-BF41)</f>
        <v>2</v>
      </c>
      <c r="BL41" s="53">
        <f>MINUTE(BG41-BF41)</f>
        <v>11</v>
      </c>
      <c r="BM41" s="53">
        <f>HOUR(BH41-BG41)</f>
        <v>3</v>
      </c>
      <c r="BN41" s="53">
        <f>MINUTE(BH41-BG41)</f>
        <v>24</v>
      </c>
    </row>
    <row r="42" spans="1:66" ht="15.75" customHeight="1">
      <c r="A42" s="55">
        <v>34</v>
      </c>
      <c r="B42" s="56" t="s">
        <v>284</v>
      </c>
      <c r="C42" s="40" t="s">
        <v>285</v>
      </c>
      <c r="D42" s="65" t="s">
        <v>92</v>
      </c>
      <c r="E42" s="59" t="s">
        <v>189</v>
      </c>
      <c r="F42" s="59" t="s">
        <v>286</v>
      </c>
      <c r="G42" s="57" t="s">
        <v>287</v>
      </c>
      <c r="H42" s="60">
        <f>IF(ISERROR(AD42*60+AE42)=TRUE,"-",AD42*60+AE42)</f>
        <v>80</v>
      </c>
      <c r="I42" s="61">
        <f>IF(ISERROR(AF42*60+AG42-$D$3)=TRUE,"-",AF42*60+AG42-$D$3)</f>
        <v>69</v>
      </c>
      <c r="J42" s="61" t="str">
        <f>IF(ISERROR(AH42*60+AI42-$F$3)=TRUE,"-",AH42*60+AI42-$F$3)</f>
        <v>-</v>
      </c>
      <c r="K42" s="61" t="str">
        <f>IF(ISERROR(AJ42*60+AK42-$H$3)=TRUE,"-",AJ42*60+AK42-$H$3)</f>
        <v>-</v>
      </c>
      <c r="L42" s="61">
        <f>IF(ISERROR(H42-$C$3)=TRUE,"-",H42-$C$3)</f>
        <v>-9</v>
      </c>
      <c r="M42" s="61">
        <f>IF(ISERROR(I42-$E$3)=TRUE,"-",I42-$E$3)</f>
        <v>3</v>
      </c>
      <c r="N42" s="61">
        <f>IF(ISERROR(J42-$G$3)=TRUE,"-",J42-$G$3)</f>
        <v>-114</v>
      </c>
      <c r="O42" s="61">
        <f>IF(ISERROR(K42-$I$3)=TRUE,"-",K42-$I$3)</f>
        <v>-72</v>
      </c>
      <c r="P42" s="62">
        <f>IF(D42="R",99,IF(L42="-","-",IF(L42&gt;60,70,IF(L42&gt;=0,L42,IF(L42&lt;0,ABS(L42)+10)))))</f>
        <v>19</v>
      </c>
      <c r="Q42" s="62">
        <f>IF(E42="R",99,IF(M42="-","-",IF(M42&gt;60,70,IF(M42&gt;=0,M42,IF(M42&lt;0,ABS(M42)+10)))))</f>
        <v>3</v>
      </c>
      <c r="R42" s="62">
        <f>IF(F42="R",99,IF(N42="-","-",IF(N42&gt;60,70,IF(N42&gt;=0,N42,IF(N42&lt;0,ABS(N42)+10)))))</f>
        <v>124</v>
      </c>
      <c r="S42" s="62">
        <f>IF(G42="R",99,IF(O42="-","-",IF(O42&gt;60,70,IF(O42&gt;=0,O42,IF(O42&lt;0,ABS(O42)+10)))))</f>
        <v>82</v>
      </c>
      <c r="T42" s="47">
        <v>-2</v>
      </c>
      <c r="U42" s="48"/>
      <c r="V42" s="63">
        <f>IF(P42="-","-",SUM(P42:U42))</f>
        <v>226</v>
      </c>
      <c r="W42" s="64">
        <f>IF(ISERROR(RANK(V42,$V$9:$V$97,1))=TRUE,"-",RANK(V42,$V$9:$V$97,1))</f>
        <v>37</v>
      </c>
      <c r="X42" s="51"/>
      <c r="Y42" s="52">
        <f>TIMEVALUE(C42)</f>
        <v>0.35625</v>
      </c>
      <c r="Z42" s="52">
        <f>TIMEVALUE(D42)</f>
        <v>0.41180555555555554</v>
      </c>
      <c r="AA42" s="52">
        <f>TIMEVALUE(E42)</f>
        <v>0.4666666666666667</v>
      </c>
      <c r="AB42" s="52" t="e">
        <f>TIMEVALUE(F42)</f>
        <v>#VALUE!</v>
      </c>
      <c r="AC42" s="52" t="e">
        <f>TIMEVALUE(G42)</f>
        <v>#VALUE!</v>
      </c>
      <c r="AD42" s="53">
        <f>HOUR(Z42-Y42)</f>
        <v>1</v>
      </c>
      <c r="AE42" s="53">
        <f>MINUTE(Z42-Y42)</f>
        <v>20</v>
      </c>
      <c r="AF42" s="53">
        <f>HOUR(AA42-Z42)</f>
        <v>1</v>
      </c>
      <c r="AG42" s="53">
        <f>MINUTE(AA42-Z42)</f>
        <v>19</v>
      </c>
      <c r="AH42" s="53" t="e">
        <f>HOUR(AB42-AA42)</f>
        <v>#VALUE!</v>
      </c>
      <c r="AI42" s="53" t="e">
        <f>MINUTE(AB42-AA42)</f>
        <v>#VALUE!</v>
      </c>
      <c r="AJ42" s="53" t="e">
        <f>HOUR(AC42-AB42)</f>
        <v>#VALUE!</v>
      </c>
      <c r="AK42" s="53" t="e">
        <f>MINUTE(AC42-AB42)</f>
        <v>#VALUE!</v>
      </c>
      <c r="AM42" s="40" t="s">
        <v>288</v>
      </c>
      <c r="AN42" s="65" t="s">
        <v>154</v>
      </c>
      <c r="AO42" s="59" t="s">
        <v>162</v>
      </c>
      <c r="AP42" s="59" t="s">
        <v>163</v>
      </c>
      <c r="AQ42" s="54" t="str">
        <f>IF(ISERROR(BI42*60+BJ42)=TRUE,"-",BI42*60+BJ42)</f>
        <v>-</v>
      </c>
      <c r="AR42" s="45">
        <f>IF(ISERROR(BK42*60+BL42-$K$3)=TRUE,"-",BK42*60+BL42-$K$3)</f>
        <v>93</v>
      </c>
      <c r="AS42" s="45">
        <f>IF(ISERROR(BM42*60+BN42-$M$3)=TRUE,"-",BM42*60+BN42-$M$3)</f>
        <v>171</v>
      </c>
      <c r="AT42" s="45">
        <f>IF(ISERROR(AQ42-$J$3)=TRUE,"-",AQ42-$J$3)</f>
        <v>-120</v>
      </c>
      <c r="AU42" s="45">
        <f>IF(ISERROR(AR42-$L$3)=TRUE,"-",AR42-$L$3)</f>
        <v>-22</v>
      </c>
      <c r="AV42" s="45">
        <f>IF(ISERROR(AS42-$N$3)=TRUE,"-",AS42-$N$3)</f>
        <v>13</v>
      </c>
      <c r="AW42" s="46">
        <f>IF(AN42="R",99,IF(AT42="-","-",IF(AT42&gt;60,70,IF(AT42&gt;=0,AT42,IF(AT42&lt;0,ABS(AT42)+10)))))</f>
        <v>130</v>
      </c>
      <c r="AX42" s="46">
        <f>IF(AO42="R",99,IF(AU42="-","-",IF(AU42&gt;60,70,IF(AU42&gt;=0,AU42,IF(AU42&lt;0,ABS(AU42)+10)))))</f>
        <v>32</v>
      </c>
      <c r="AY42" s="46">
        <f>IF(AP42="R",99,IF(AV42="-","-",IF(AV42&gt;60,70,IF(AV42&gt;=0,AV42,IF(AV42&lt;0,ABS(AV42)+10)))))</f>
        <v>13</v>
      </c>
      <c r="AZ42" s="47" t="s">
        <v>48</v>
      </c>
      <c r="BA42" s="48"/>
      <c r="BB42" s="49">
        <f>IF(AW42="-","-",SUM(AW42:BA42)+V42)</f>
        <v>401</v>
      </c>
      <c r="BC42" s="50">
        <f>IF(ISERROR(RANK(BB42,$BB$9:$BB$97,1))=TRUE,"-",RANK(BB42,$BB$9:$BB$97,1))</f>
        <v>53</v>
      </c>
      <c r="BD42" s="51"/>
      <c r="BE42" s="52" t="e">
        <f>TIMEVALUE(AM42)</f>
        <v>#VALUE!</v>
      </c>
      <c r="BF42" s="52">
        <f>TIMEVALUE(AN42)</f>
        <v>0.4513888888888889</v>
      </c>
      <c r="BG42" s="52">
        <f>TIMEVALUE(AO42)</f>
        <v>0.5229166666666667</v>
      </c>
      <c r="BH42" s="52">
        <f>TIMEVALUE(AP42)</f>
        <v>0.6694444444444444</v>
      </c>
      <c r="BI42" s="53" t="e">
        <f>HOUR(BF42-BE42)</f>
        <v>#VALUE!</v>
      </c>
      <c r="BJ42" s="53" t="e">
        <f>MINUTE(BF42-BE42)</f>
        <v>#VALUE!</v>
      </c>
      <c r="BK42" s="53">
        <f>HOUR(BG42-BF42)</f>
        <v>1</v>
      </c>
      <c r="BL42" s="53">
        <f>MINUTE(BG42-BF42)</f>
        <v>43</v>
      </c>
      <c r="BM42" s="53">
        <f>HOUR(BH42-BG42)</f>
        <v>3</v>
      </c>
      <c r="BN42" s="53">
        <f>MINUTE(BH42-BG42)</f>
        <v>31</v>
      </c>
    </row>
    <row r="43" spans="1:66" s="81" customFormat="1" ht="15.75" customHeight="1">
      <c r="A43" s="66">
        <v>35</v>
      </c>
      <c r="B43" s="67" t="s">
        <v>261</v>
      </c>
      <c r="C43" s="68" t="s">
        <v>289</v>
      </c>
      <c r="D43" s="69" t="s">
        <v>131</v>
      </c>
      <c r="E43" s="70" t="s">
        <v>131</v>
      </c>
      <c r="F43" s="70" t="s">
        <v>131</v>
      </c>
      <c r="G43" s="71" t="s">
        <v>131</v>
      </c>
      <c r="H43" s="72" t="str">
        <f>IF(ISERROR(AD43*60+AE43)=TRUE,"-",AD43*60+AE43)</f>
        <v>-</v>
      </c>
      <c r="I43" s="73" t="str">
        <f>IF(ISERROR(AF43*60+AG43-$D$3)=TRUE,"-",AF43*60+AG43-$D$3)</f>
        <v>-</v>
      </c>
      <c r="J43" s="73" t="str">
        <f>IF(ISERROR(AH43*60+AI43-$F$3)=TRUE,"-",AH43*60+AI43-$F$3)</f>
        <v>-</v>
      </c>
      <c r="K43" s="73" t="str">
        <f>IF(ISERROR(AJ43*60+AK43-$H$3)=TRUE,"-",AJ43*60+AK43-$H$3)</f>
        <v>-</v>
      </c>
      <c r="L43" s="73">
        <f>IF(ISERROR(H43-$C$3)=TRUE,"-",H43-$C$3)</f>
        <v>-89</v>
      </c>
      <c r="M43" s="73">
        <f>IF(ISERROR(I43-$E$3)=TRUE,"-",I43-$E$3)</f>
        <v>-66</v>
      </c>
      <c r="N43" s="73">
        <f>IF(ISERROR(J43-$G$3)=TRUE,"-",J43-$G$3)</f>
        <v>-114</v>
      </c>
      <c r="O43" s="73">
        <f>IF(ISERROR(K43-$I$3)=TRUE,"-",K43-$I$3)</f>
        <v>-72</v>
      </c>
      <c r="P43" s="73">
        <f>IF(D43="R",99,IF(L43="-","-",IF(L43&gt;60,70,IF(L43&gt;=0,L43,IF(L43&lt;0,ABS(L43)+10)))))</f>
        <v>99</v>
      </c>
      <c r="Q43" s="73">
        <f>IF(E43="R",99,IF(M43="-","-",IF(M43&gt;60,70,IF(M43&gt;=0,M43,IF(M43&lt;0,ABS(M43)+10)))))</f>
        <v>99</v>
      </c>
      <c r="R43" s="73">
        <f>IF(F43="R",99,IF(N43="-","-",IF(N43&gt;60,70,IF(N43&gt;=0,N43,IF(N43&lt;0,ABS(N43)+10)))))</f>
        <v>99</v>
      </c>
      <c r="S43" s="73">
        <f>IF(G43="R",99,IF(O43="-","-",IF(O43&gt;60,70,IF(O43&gt;=0,O43,IF(O43&lt;0,ABS(O43)+10)))))</f>
        <v>99</v>
      </c>
      <c r="T43" s="74" t="s">
        <v>48</v>
      </c>
      <c r="U43" s="75">
        <v>5</v>
      </c>
      <c r="V43" s="76">
        <f>IF(P43="-","-",SUM(P43:U43))</f>
        <v>401</v>
      </c>
      <c r="W43" s="77">
        <f>IF(ISERROR(RANK(V43,$V$9:$V$97,1))=TRUE,"-",RANK(V43,$V$9:$V$97,1))</f>
        <v>86</v>
      </c>
      <c r="X43" s="78"/>
      <c r="Y43" s="79">
        <f>TIMEVALUE(C43)</f>
        <v>0.35694444444444445</v>
      </c>
      <c r="Z43" s="79" t="e">
        <f>TIMEVALUE(D43)</f>
        <v>#VALUE!</v>
      </c>
      <c r="AA43" s="79" t="e">
        <f>TIMEVALUE(E43)</f>
        <v>#VALUE!</v>
      </c>
      <c r="AB43" s="79" t="e">
        <f>TIMEVALUE(F43)</f>
        <v>#VALUE!</v>
      </c>
      <c r="AC43" s="79" t="e">
        <f>TIMEVALUE(G43)</f>
        <v>#VALUE!</v>
      </c>
      <c r="AD43" s="80" t="e">
        <f>HOUR(Z43-Y43)</f>
        <v>#VALUE!</v>
      </c>
      <c r="AE43" s="80" t="e">
        <f>MINUTE(Z43-Y43)</f>
        <v>#VALUE!</v>
      </c>
      <c r="AF43" s="80" t="e">
        <f>HOUR(AA43-Z43)</f>
        <v>#VALUE!</v>
      </c>
      <c r="AG43" s="80" t="e">
        <f>MINUTE(AA43-Z43)</f>
        <v>#VALUE!</v>
      </c>
      <c r="AH43" s="80" t="e">
        <f>HOUR(AB43-AA43)</f>
        <v>#VALUE!</v>
      </c>
      <c r="AI43" s="80" t="e">
        <f>MINUTE(AB43-AA43)</f>
        <v>#VALUE!</v>
      </c>
      <c r="AJ43" s="80" t="e">
        <f>HOUR(AC43-AB43)</f>
        <v>#VALUE!</v>
      </c>
      <c r="AK43" s="80" t="e">
        <f>MINUTE(AC43-AB43)</f>
        <v>#VALUE!</v>
      </c>
      <c r="AM43" s="68" t="s">
        <v>290</v>
      </c>
      <c r="AN43" s="69" t="s">
        <v>131</v>
      </c>
      <c r="AO43" s="70" t="s">
        <v>131</v>
      </c>
      <c r="AP43" s="70" t="s">
        <v>131</v>
      </c>
      <c r="AQ43" s="82" t="str">
        <f>IF(ISERROR(BI43*60+BJ43)=TRUE,"-",BI43*60+BJ43)</f>
        <v>-</v>
      </c>
      <c r="AR43" s="74" t="str">
        <f>IF(ISERROR(BK43*60+BL43-$K$3)=TRUE,"-",BK43*60+BL43-$K$3)</f>
        <v>-</v>
      </c>
      <c r="AS43" s="74" t="str">
        <f>IF(ISERROR(BM43*60+BN43-$M$3)=TRUE,"-",BM43*60+BN43-$M$3)</f>
        <v>-</v>
      </c>
      <c r="AT43" s="74">
        <f>IF(ISERROR(AQ43-$J$3)=TRUE,"-",AQ43-$J$3)</f>
        <v>-120</v>
      </c>
      <c r="AU43" s="74">
        <f>IF(ISERROR(AR43-$L$3)=TRUE,"-",AR43-$L$3)</f>
        <v>-115</v>
      </c>
      <c r="AV43" s="74">
        <f>IF(ISERROR(AS43-$N$3)=TRUE,"-",AS43-$N$3)</f>
        <v>-158</v>
      </c>
      <c r="AW43" s="74">
        <f>IF(AN43="R",99,IF(AT43="-","-",IF(AT43&gt;60,70,IF(AT43&gt;=0,AT43,IF(AT43&lt;0,ABS(AT43)+10)))))</f>
        <v>99</v>
      </c>
      <c r="AX43" s="74">
        <f>IF(AO43="R",99,IF(AU43="-","-",IF(AU43&gt;60,70,IF(AU43&gt;=0,AU43,IF(AU43&lt;0,ABS(AU43)+10)))))</f>
        <v>99</v>
      </c>
      <c r="AY43" s="74">
        <f>IF(AP43="R",99,IF(AV43="-","-",IF(AV43&gt;60,70,IF(AV43&gt;=0,AV43,IF(AV43&lt;0,ABS(AV43)+10)))))</f>
        <v>99</v>
      </c>
      <c r="AZ43" s="74" t="s">
        <v>48</v>
      </c>
      <c r="BA43" s="75">
        <v>5</v>
      </c>
      <c r="BB43" s="83">
        <f>IF(AW43="-","-",SUM(AW43:BA43)+V43)</f>
        <v>703</v>
      </c>
      <c r="BC43" s="84">
        <f>IF(ISERROR(RANK(BB43,$BB$9:$BB$97,1))=TRUE,"-",RANK(BB43,$BB$9:$BB$97,1))</f>
        <v>67</v>
      </c>
      <c r="BD43" s="78"/>
      <c r="BE43" s="79" t="e">
        <f>TIMEVALUE(AM43)</f>
        <v>#VALUE!</v>
      </c>
      <c r="BF43" s="79" t="e">
        <f>TIMEVALUE(AN43)</f>
        <v>#VALUE!</v>
      </c>
      <c r="BG43" s="79" t="e">
        <f>TIMEVALUE(AO43)</f>
        <v>#VALUE!</v>
      </c>
      <c r="BH43" s="79" t="e">
        <f>TIMEVALUE(AP43)</f>
        <v>#VALUE!</v>
      </c>
      <c r="BI43" s="80" t="e">
        <f>HOUR(BF43-BE43)</f>
        <v>#VALUE!</v>
      </c>
      <c r="BJ43" s="80" t="e">
        <f>MINUTE(BF43-BE43)</f>
        <v>#VALUE!</v>
      </c>
      <c r="BK43" s="80" t="e">
        <f>HOUR(BG43-BF43)</f>
        <v>#VALUE!</v>
      </c>
      <c r="BL43" s="80" t="e">
        <f>MINUTE(BG43-BF43)</f>
        <v>#VALUE!</v>
      </c>
      <c r="BM43" s="80" t="e">
        <f>HOUR(BH43-BG43)</f>
        <v>#VALUE!</v>
      </c>
      <c r="BN43" s="80" t="e">
        <f>MINUTE(BH43-BG43)</f>
        <v>#VALUE!</v>
      </c>
    </row>
    <row r="44" spans="1:66" s="81" customFormat="1" ht="15.75" customHeight="1">
      <c r="A44" s="66">
        <v>36</v>
      </c>
      <c r="B44" s="67" t="s">
        <v>291</v>
      </c>
      <c r="C44" s="68" t="s">
        <v>292</v>
      </c>
      <c r="D44" s="69"/>
      <c r="E44" s="70"/>
      <c r="F44" s="70"/>
      <c r="G44" s="71"/>
      <c r="H44" s="72" t="str">
        <f>IF(ISERROR(AD44*60+AE44)=TRUE,"-",AD44*60+AE44)</f>
        <v>-</v>
      </c>
      <c r="I44" s="73" t="str">
        <f>IF(ISERROR(AF44*60+AG44-$D$3)=TRUE,"-",AF44*60+AG44-$D$3)</f>
        <v>-</v>
      </c>
      <c r="J44" s="73" t="str">
        <f>IF(ISERROR(AH44*60+AI44-$F$3)=TRUE,"-",AH44*60+AI44-$F$3)</f>
        <v>-</v>
      </c>
      <c r="K44" s="73" t="str">
        <f>IF(ISERROR(AJ44*60+AK44-$H$3)=TRUE,"-",AJ44*60+AK44-$H$3)</f>
        <v>-</v>
      </c>
      <c r="L44" s="73">
        <f>IF(ISERROR(H44-$C$3)=TRUE,"-",H44-$C$3)</f>
        <v>-89</v>
      </c>
      <c r="M44" s="73">
        <f>IF(ISERROR(I44-$E$3)=TRUE,"-",I44-$E$3)</f>
        <v>-66</v>
      </c>
      <c r="N44" s="73">
        <f>IF(ISERROR(J44-$G$3)=TRUE,"-",J44-$G$3)</f>
        <v>-114</v>
      </c>
      <c r="O44" s="73">
        <f>IF(ISERROR(K44-$I$3)=TRUE,"-",K44-$I$3)</f>
        <v>-72</v>
      </c>
      <c r="P44" s="73">
        <v>16</v>
      </c>
      <c r="Q44" s="73">
        <v>16</v>
      </c>
      <c r="R44" s="73">
        <v>33</v>
      </c>
      <c r="S44" s="73">
        <v>12</v>
      </c>
      <c r="T44" s="74">
        <v>-8</v>
      </c>
      <c r="U44" s="75">
        <v>5</v>
      </c>
      <c r="V44" s="76">
        <f>IF(P44="-","-",SUM(P44:U44))</f>
        <v>74</v>
      </c>
      <c r="W44" s="77">
        <f>IF(ISERROR(RANK(V44,$V$9:$V$97,1))=TRUE,"-",RANK(V44,$V$9:$V$97,1))</f>
        <v>2</v>
      </c>
      <c r="X44" s="78"/>
      <c r="Y44" s="79">
        <f>TIMEVALUE(C44)</f>
        <v>0.3576388888888889</v>
      </c>
      <c r="Z44" s="79" t="e">
        <f>TIMEVALUE(D44)</f>
        <v>#VALUE!</v>
      </c>
      <c r="AA44" s="79" t="e">
        <f>TIMEVALUE(E44)</f>
        <v>#VALUE!</v>
      </c>
      <c r="AB44" s="79" t="e">
        <f>TIMEVALUE(F44)</f>
        <v>#VALUE!</v>
      </c>
      <c r="AC44" s="79" t="e">
        <f>TIMEVALUE(G44)</f>
        <v>#VALUE!</v>
      </c>
      <c r="AD44" s="80" t="e">
        <f>HOUR(Z44-Y44)</f>
        <v>#VALUE!</v>
      </c>
      <c r="AE44" s="80" t="e">
        <f>MINUTE(Z44-Y44)</f>
        <v>#VALUE!</v>
      </c>
      <c r="AF44" s="80" t="e">
        <f>HOUR(AA44-Z44)</f>
        <v>#VALUE!</v>
      </c>
      <c r="AG44" s="80" t="e">
        <f>MINUTE(AA44-Z44)</f>
        <v>#VALUE!</v>
      </c>
      <c r="AH44" s="80" t="e">
        <f>HOUR(AB44-AA44)</f>
        <v>#VALUE!</v>
      </c>
      <c r="AI44" s="80" t="e">
        <f>MINUTE(AB44-AA44)</f>
        <v>#VALUE!</v>
      </c>
      <c r="AJ44" s="80" t="e">
        <f>HOUR(AC44-AB44)</f>
        <v>#VALUE!</v>
      </c>
      <c r="AK44" s="80" t="e">
        <f>MINUTE(AC44-AB44)</f>
        <v>#VALUE!</v>
      </c>
      <c r="AM44" s="68" t="s">
        <v>293</v>
      </c>
      <c r="AN44" s="69"/>
      <c r="AO44" s="70"/>
      <c r="AP44" s="70"/>
      <c r="AQ44" s="82" t="str">
        <f>IF(ISERROR(BI44*60+BJ44)=TRUE,"-",BI44*60+BJ44)</f>
        <v>-</v>
      </c>
      <c r="AR44" s="74" t="str">
        <f>IF(ISERROR(BK44*60+BL44-$K$3)=TRUE,"-",BK44*60+BL44-$K$3)</f>
        <v>-</v>
      </c>
      <c r="AS44" s="74" t="str">
        <f>IF(ISERROR(BM44*60+BN44-$M$3)=TRUE,"-",BM44*60+BN44-$M$3)</f>
        <v>-</v>
      </c>
      <c r="AT44" s="74">
        <f>IF(ISERROR(AQ44-$J$3)=TRUE,"-",AQ44-$J$3)</f>
        <v>-120</v>
      </c>
      <c r="AU44" s="74">
        <f>IF(ISERROR(AR44-$L$3)=TRUE,"-",AR44-$L$3)</f>
        <v>-115</v>
      </c>
      <c r="AV44" s="74">
        <f>IF(ISERROR(AS44-$N$3)=TRUE,"-",AS44-$N$3)</f>
        <v>-158</v>
      </c>
      <c r="AW44" s="74">
        <v>28</v>
      </c>
      <c r="AX44" s="74">
        <v>47</v>
      </c>
      <c r="AY44" s="74">
        <v>7</v>
      </c>
      <c r="AZ44" s="74" t="s">
        <v>48</v>
      </c>
      <c r="BA44" s="75">
        <v>5</v>
      </c>
      <c r="BB44" s="83">
        <f>IF(AW44="-","-",SUM(AW44:BA44)+V44)</f>
        <v>161</v>
      </c>
      <c r="BC44" s="84">
        <f>IF(ISERROR(RANK(BB44,$BB$9:$BB$97,1))=TRUE,"-",RANK(BB44,$BB$9:$BB$97,1))</f>
        <v>1</v>
      </c>
      <c r="BD44" s="78"/>
      <c r="BE44" s="79" t="e">
        <f>TIMEVALUE(AM44)</f>
        <v>#VALUE!</v>
      </c>
      <c r="BF44" s="79" t="e">
        <f>TIMEVALUE(AN44)</f>
        <v>#VALUE!</v>
      </c>
      <c r="BG44" s="79" t="e">
        <f>TIMEVALUE(AO44)</f>
        <v>#VALUE!</v>
      </c>
      <c r="BH44" s="79" t="e">
        <f>TIMEVALUE(AP44)</f>
        <v>#VALUE!</v>
      </c>
      <c r="BI44" s="80" t="e">
        <f>HOUR(BF44-BE44)</f>
        <v>#VALUE!</v>
      </c>
      <c r="BJ44" s="80" t="e">
        <f>MINUTE(BF44-BE44)</f>
        <v>#VALUE!</v>
      </c>
      <c r="BK44" s="80" t="e">
        <f>HOUR(BG44-BF44)</f>
        <v>#VALUE!</v>
      </c>
      <c r="BL44" s="80" t="e">
        <f>MINUTE(BG44-BF44)</f>
        <v>#VALUE!</v>
      </c>
      <c r="BM44" s="80" t="e">
        <f>HOUR(BH44-BG44)</f>
        <v>#VALUE!</v>
      </c>
      <c r="BN44" s="80" t="e">
        <f>MINUTE(BH44-BG44)</f>
        <v>#VALUE!</v>
      </c>
    </row>
    <row r="45" spans="1:66" ht="15.75" customHeight="1">
      <c r="A45" s="38">
        <v>37</v>
      </c>
      <c r="B45" s="56" t="s">
        <v>261</v>
      </c>
      <c r="C45" s="40" t="s">
        <v>294</v>
      </c>
      <c r="D45" s="65" t="s">
        <v>295</v>
      </c>
      <c r="E45" s="59" t="s">
        <v>296</v>
      </c>
      <c r="F45" s="59" t="s">
        <v>297</v>
      </c>
      <c r="G45" s="57" t="s">
        <v>298</v>
      </c>
      <c r="H45" s="60">
        <f>IF(ISERROR(AD45*60+AE45)=TRUE,"-",AD45*60+AE45)</f>
        <v>95</v>
      </c>
      <c r="I45" s="61">
        <f>IF(ISERROR(AF45*60+AG45-$D$3)=TRUE,"-",AF45*60+AG45-$D$3)</f>
        <v>75</v>
      </c>
      <c r="J45" s="61" t="str">
        <f>IF(ISERROR(AH45*60+AI45-$F$3)=TRUE,"-",AH45*60+AI45-$F$3)</f>
        <v>-</v>
      </c>
      <c r="K45" s="61" t="str">
        <f>IF(ISERROR(AJ45*60+AK45-$H$3)=TRUE,"-",AJ45*60+AK45-$H$3)</f>
        <v>-</v>
      </c>
      <c r="L45" s="61">
        <f>IF(ISERROR(H45-$C$3)=TRUE,"-",H45-$C$3)</f>
        <v>6</v>
      </c>
      <c r="M45" s="61">
        <f>IF(ISERROR(I45-$E$3)=TRUE,"-",I45-$E$3)</f>
        <v>9</v>
      </c>
      <c r="N45" s="61">
        <f>IF(ISERROR(J45-$G$3)=TRUE,"-",J45-$G$3)</f>
        <v>-114</v>
      </c>
      <c r="O45" s="61">
        <f>IF(ISERROR(K45-$I$3)=TRUE,"-",K45-$I$3)</f>
        <v>-72</v>
      </c>
      <c r="P45" s="62">
        <f>IF(D45="R",99,IF(L45="-","-",IF(L45&gt;60,70,IF(L45&gt;=0,L45,IF(L45&lt;0,ABS(L45)+10)))))</f>
        <v>6</v>
      </c>
      <c r="Q45" s="62">
        <f>IF(E45="R",99,IF(M45="-","-",IF(M45&gt;60,70,IF(M45&gt;=0,M45,IF(M45&lt;0,ABS(M45)+10)))))</f>
        <v>9</v>
      </c>
      <c r="R45" s="62">
        <f>IF(F45="R",99,IF(N45="-","-",IF(N45&gt;60,70,IF(N45&gt;=0,N45,IF(N45&lt;0,ABS(N45)+10)))))</f>
        <v>124</v>
      </c>
      <c r="S45" s="62">
        <f>IF(G45="R",99,IF(O45="-","-",IF(O45&gt;60,70,IF(O45&gt;=0,O45,IF(O45&lt;0,ABS(O45)+10)))))</f>
        <v>82</v>
      </c>
      <c r="T45" s="47" t="s">
        <v>48</v>
      </c>
      <c r="U45" s="48"/>
      <c r="V45" s="63">
        <f>IF(P45="-","-",SUM(P45:U45))</f>
        <v>221</v>
      </c>
      <c r="W45" s="64">
        <f>IF(ISERROR(RANK(V45,$V$9:$V$97,1))=TRUE,"-",RANK(V45,$V$9:$V$97,1))</f>
        <v>29</v>
      </c>
      <c r="X45" s="51"/>
      <c r="Y45" s="52">
        <f>TIMEVALUE(C45)</f>
        <v>0.35833333333333334</v>
      </c>
      <c r="Z45" s="52">
        <f>TIMEVALUE(D45)</f>
        <v>0.42430555555555555</v>
      </c>
      <c r="AA45" s="52">
        <f>TIMEVALUE(E45)</f>
        <v>0.48333333333333334</v>
      </c>
      <c r="AB45" s="52" t="e">
        <f>TIMEVALUE(F45)</f>
        <v>#VALUE!</v>
      </c>
      <c r="AC45" s="52" t="e">
        <f>TIMEVALUE(G45)</f>
        <v>#VALUE!</v>
      </c>
      <c r="AD45" s="53">
        <f>HOUR(Z45-Y45)</f>
        <v>1</v>
      </c>
      <c r="AE45" s="53">
        <f>MINUTE(Z45-Y45)</f>
        <v>35</v>
      </c>
      <c r="AF45" s="53">
        <f>HOUR(AA45-Z45)</f>
        <v>1</v>
      </c>
      <c r="AG45" s="53">
        <f>MINUTE(AA45-Z45)</f>
        <v>25</v>
      </c>
      <c r="AH45" s="53" t="e">
        <f>HOUR(AB45-AA45)</f>
        <v>#VALUE!</v>
      </c>
      <c r="AI45" s="53" t="e">
        <f>MINUTE(AB45-AA45)</f>
        <v>#VALUE!</v>
      </c>
      <c r="AJ45" s="53" t="e">
        <f>HOUR(AC45-AB45)</f>
        <v>#VALUE!</v>
      </c>
      <c r="AK45" s="53" t="e">
        <f>MINUTE(AC45-AB45)</f>
        <v>#VALUE!</v>
      </c>
      <c r="AM45" s="40" t="s">
        <v>299</v>
      </c>
      <c r="AN45" s="65" t="s">
        <v>147</v>
      </c>
      <c r="AO45" s="59" t="s">
        <v>300</v>
      </c>
      <c r="AP45" s="59" t="s">
        <v>260</v>
      </c>
      <c r="AQ45" s="54" t="str">
        <f>IF(ISERROR(BI45*60+BJ45)=TRUE,"-",BI45*60+BJ45)</f>
        <v>-</v>
      </c>
      <c r="AR45" s="45">
        <f>IF(ISERROR(BK45*60+BL45-$K$3)=TRUE,"-",BK45*60+BL45-$K$3)</f>
        <v>135</v>
      </c>
      <c r="AS45" s="45">
        <f>IF(ISERROR(BM45*60+BN45-$M$3)=TRUE,"-",BM45*60+BN45-$M$3)</f>
        <v>142</v>
      </c>
      <c r="AT45" s="45">
        <f>IF(ISERROR(AQ45-$J$3)=TRUE,"-",AQ45-$J$3)</f>
        <v>-120</v>
      </c>
      <c r="AU45" s="45">
        <f>IF(ISERROR(AR45-$L$3)=TRUE,"-",AR45-$L$3)</f>
        <v>20</v>
      </c>
      <c r="AV45" s="45">
        <f>IF(ISERROR(AS45-$N$3)=TRUE,"-",AS45-$N$3)</f>
        <v>-16</v>
      </c>
      <c r="AW45" s="46">
        <f>IF(AN45="R",99,IF(AT45="-","-",IF(AT45&gt;60,70,IF(AT45&gt;=0,AT45,IF(AT45&lt;0,ABS(AT45)+10)))))</f>
        <v>130</v>
      </c>
      <c r="AX45" s="46">
        <f>IF(AO45="R",99,IF(AU45="-","-",IF(AU45&gt;60,70,IF(AU45&gt;=0,AU45,IF(AU45&lt;0,ABS(AU45)+10)))))</f>
        <v>20</v>
      </c>
      <c r="AY45" s="46">
        <f>IF(AP45="R",99,IF(AV45="-","-",IF(AV45&gt;60,70,IF(AV45&gt;=0,AV45,IF(AV45&lt;0,ABS(AV45)+10)))))</f>
        <v>26</v>
      </c>
      <c r="AZ45" s="47" t="s">
        <v>48</v>
      </c>
      <c r="BA45" s="48"/>
      <c r="BB45" s="49">
        <f>IF(AW45="-","-",SUM(AW45:BA45)+V45)</f>
        <v>397</v>
      </c>
      <c r="BC45" s="50">
        <f>IF(ISERROR(RANK(BB45,$BB$9:$BB$97,1))=TRUE,"-",RANK(BB45,$BB$9:$BB$97,1))</f>
        <v>50</v>
      </c>
      <c r="BD45" s="51"/>
      <c r="BE45" s="52" t="e">
        <f>TIMEVALUE(AM45)</f>
        <v>#VALUE!</v>
      </c>
      <c r="BF45" s="52">
        <f>TIMEVALUE(AN45)</f>
        <v>0.45</v>
      </c>
      <c r="BG45" s="52">
        <f>TIMEVALUE(AO45)</f>
        <v>0.5506944444444445</v>
      </c>
      <c r="BH45" s="52">
        <f>TIMEVALUE(AP45)</f>
        <v>0.6770833333333334</v>
      </c>
      <c r="BI45" s="53" t="e">
        <f>HOUR(BF45-BE45)</f>
        <v>#VALUE!</v>
      </c>
      <c r="BJ45" s="53" t="e">
        <f>MINUTE(BF45-BE45)</f>
        <v>#VALUE!</v>
      </c>
      <c r="BK45" s="53">
        <f>HOUR(BG45-BF45)</f>
        <v>2</v>
      </c>
      <c r="BL45" s="53">
        <f>MINUTE(BG45-BF45)</f>
        <v>25</v>
      </c>
      <c r="BM45" s="53">
        <f>HOUR(BH45-BG45)</f>
        <v>3</v>
      </c>
      <c r="BN45" s="53">
        <f>MINUTE(BH45-BG45)</f>
        <v>2</v>
      </c>
    </row>
    <row r="46" spans="1:66" ht="15.75" customHeight="1">
      <c r="A46" s="38">
        <v>38</v>
      </c>
      <c r="B46" s="56" t="s">
        <v>301</v>
      </c>
      <c r="C46" s="40" t="s">
        <v>302</v>
      </c>
      <c r="D46" s="65" t="s">
        <v>303</v>
      </c>
      <c r="E46" s="59" t="s">
        <v>304</v>
      </c>
      <c r="F46" s="59" t="s">
        <v>217</v>
      </c>
      <c r="G46" s="57" t="s">
        <v>233</v>
      </c>
      <c r="H46" s="60">
        <f>IF(ISERROR(AD46*60+AE46)=TRUE,"-",AD46*60+AE46)</f>
        <v>90</v>
      </c>
      <c r="I46" s="61">
        <f>IF(ISERROR(AF46*60+AG46-$D$3)=TRUE,"-",AF46*60+AG46-$D$3)</f>
        <v>69</v>
      </c>
      <c r="J46" s="61" t="str">
        <f>IF(ISERROR(AH46*60+AI46-$F$3)=TRUE,"-",AH46*60+AI46-$F$3)</f>
        <v>-</v>
      </c>
      <c r="K46" s="61" t="str">
        <f>IF(ISERROR(AJ46*60+AK46-$H$3)=TRUE,"-",AJ46*60+AK46-$H$3)</f>
        <v>-</v>
      </c>
      <c r="L46" s="61">
        <f>IF(ISERROR(H46-$C$3)=TRUE,"-",H46-$C$3)</f>
        <v>1</v>
      </c>
      <c r="M46" s="61">
        <f>IF(ISERROR(I46-$E$3)=TRUE,"-",I46-$E$3)</f>
        <v>3</v>
      </c>
      <c r="N46" s="61">
        <f>IF(ISERROR(J46-$G$3)=TRUE,"-",J46-$G$3)</f>
        <v>-114</v>
      </c>
      <c r="O46" s="61">
        <f>IF(ISERROR(K46-$I$3)=TRUE,"-",K46-$I$3)</f>
        <v>-72</v>
      </c>
      <c r="P46" s="62">
        <f>IF(D46="R",99,IF(L46="-","-",IF(L46&gt;60,70,IF(L46&gt;=0,L46,IF(L46&lt;0,ABS(L46)+10)))))</f>
        <v>1</v>
      </c>
      <c r="Q46" s="62">
        <f>IF(E46="R",99,IF(M46="-","-",IF(M46&gt;60,70,IF(M46&gt;=0,M46,IF(M46&lt;0,ABS(M46)+10)))))</f>
        <v>3</v>
      </c>
      <c r="R46" s="62">
        <f>IF(F46="R",99,IF(N46="-","-",IF(N46&gt;60,70,IF(N46&gt;=0,N46,IF(N46&lt;0,ABS(N46)+10)))))</f>
        <v>124</v>
      </c>
      <c r="S46" s="62">
        <f>IF(G46="R",99,IF(O46="-","-",IF(O46&gt;60,70,IF(O46&gt;=0,O46,IF(O46&lt;0,ABS(O46)+10)))))</f>
        <v>82</v>
      </c>
      <c r="T46" s="47">
        <v>-10</v>
      </c>
      <c r="U46" s="48"/>
      <c r="V46" s="63">
        <f>IF(P46="-","-",SUM(P46:U46))</f>
        <v>200</v>
      </c>
      <c r="W46" s="64">
        <f>IF(ISERROR(RANK(V46,$V$9:$V$97,1))=TRUE,"-",RANK(V46,$V$9:$V$97,1))</f>
        <v>8</v>
      </c>
      <c r="X46" s="51"/>
      <c r="Y46" s="52">
        <f>TIMEVALUE(C46)</f>
        <v>0.3590277777777778</v>
      </c>
      <c r="Z46" s="52">
        <f>TIMEVALUE(D46)</f>
        <v>0.4215277777777778</v>
      </c>
      <c r="AA46" s="52">
        <f>TIMEVALUE(E46)</f>
        <v>0.47638888888888886</v>
      </c>
      <c r="AB46" s="52" t="e">
        <f>TIMEVALUE(F46)</f>
        <v>#VALUE!</v>
      </c>
      <c r="AC46" s="52" t="e">
        <f>TIMEVALUE(G46)</f>
        <v>#VALUE!</v>
      </c>
      <c r="AD46" s="53">
        <f>HOUR(Z46-Y46)</f>
        <v>1</v>
      </c>
      <c r="AE46" s="53">
        <f>MINUTE(Z46-Y46)</f>
        <v>30</v>
      </c>
      <c r="AF46" s="53">
        <f>HOUR(AA46-Z46)</f>
        <v>1</v>
      </c>
      <c r="AG46" s="53">
        <f>MINUTE(AA46-Z46)</f>
        <v>19</v>
      </c>
      <c r="AH46" s="53" t="e">
        <f>HOUR(AB46-AA46)</f>
        <v>#VALUE!</v>
      </c>
      <c r="AI46" s="53" t="e">
        <f>MINUTE(AB46-AA46)</f>
        <v>#VALUE!</v>
      </c>
      <c r="AJ46" s="53" t="e">
        <f>HOUR(AC46-AB46)</f>
        <v>#VALUE!</v>
      </c>
      <c r="AK46" s="53" t="e">
        <f>MINUTE(AC46-AB46)</f>
        <v>#VALUE!</v>
      </c>
      <c r="AM46" s="40" t="s">
        <v>43</v>
      </c>
      <c r="AN46" s="65" t="s">
        <v>305</v>
      </c>
      <c r="AO46" s="59" t="s">
        <v>306</v>
      </c>
      <c r="AP46" s="59" t="s">
        <v>80</v>
      </c>
      <c r="AQ46" s="54" t="str">
        <f>IF(ISERROR(BI46*60+BJ46)=TRUE,"-",BI46*60+BJ46)</f>
        <v>-</v>
      </c>
      <c r="AR46" s="45">
        <f>IF(ISERROR(BK46*60+BL46-$K$3)=TRUE,"-",BK46*60+BL46-$K$3)</f>
        <v>120</v>
      </c>
      <c r="AS46" s="45">
        <f>IF(ISERROR(BM46*60+BN46-$M$3)=TRUE,"-",BM46*60+BN46-$M$3)</f>
        <v>161</v>
      </c>
      <c r="AT46" s="45">
        <f>IF(ISERROR(AQ46-$J$3)=TRUE,"-",AQ46-$J$3)</f>
        <v>-120</v>
      </c>
      <c r="AU46" s="45">
        <f>IF(ISERROR(AR46-$L$3)=TRUE,"-",AR46-$L$3)</f>
        <v>5</v>
      </c>
      <c r="AV46" s="45">
        <f>IF(ISERROR(AS46-$N$3)=TRUE,"-",AS46-$N$3)</f>
        <v>3</v>
      </c>
      <c r="AW46" s="46">
        <f>IF(AN46="R",99,IF(AT46="-","-",IF(AT46&gt;60,70,IF(AT46&gt;=0,AT46,IF(AT46&lt;0,ABS(AT46)+10)))))</f>
        <v>130</v>
      </c>
      <c r="AX46" s="46">
        <f>IF(AO46="R",99,IF(AU46="-","-",IF(AU46&gt;60,70,IF(AU46&gt;=0,AU46,IF(AU46&lt;0,ABS(AU46)+10)))))</f>
        <v>5</v>
      </c>
      <c r="AY46" s="46">
        <f>IF(AP46="R",99,IF(AV46="-","-",IF(AV46&gt;60,70,IF(AV46&gt;=0,AV46,IF(AV46&lt;0,ABS(AV46)+10)))))</f>
        <v>3</v>
      </c>
      <c r="AZ46" s="47" t="s">
        <v>48</v>
      </c>
      <c r="BA46" s="48"/>
      <c r="BB46" s="49">
        <f>IF(AW46="-","-",SUM(AW46:BA46)+V46)</f>
        <v>338</v>
      </c>
      <c r="BC46" s="50">
        <f>IF(ISERROR(RANK(BB46,$BB$9:$BB$97,1))=TRUE,"-",RANK(BB46,$BB$9:$BB$97,1))</f>
        <v>7</v>
      </c>
      <c r="BD46" s="51"/>
      <c r="BE46" s="52" t="e">
        <f>TIMEVALUE(AM46)</f>
        <v>#VALUE!</v>
      </c>
      <c r="BF46" s="52">
        <f>TIMEVALUE(AN46)</f>
        <v>0.4270833333333333</v>
      </c>
      <c r="BG46" s="52">
        <f>TIMEVALUE(AO46)</f>
        <v>0.5173611111111112</v>
      </c>
      <c r="BH46" s="52">
        <f>TIMEVALUE(AP46)</f>
        <v>0.6569444444444444</v>
      </c>
      <c r="BI46" s="53" t="e">
        <f>HOUR(BF46-BE46)</f>
        <v>#VALUE!</v>
      </c>
      <c r="BJ46" s="53" t="e">
        <f>MINUTE(BF46-BE46)</f>
        <v>#VALUE!</v>
      </c>
      <c r="BK46" s="53">
        <f>HOUR(BG46-BF46)</f>
        <v>2</v>
      </c>
      <c r="BL46" s="53">
        <f>MINUTE(BG46-BF46)</f>
        <v>10</v>
      </c>
      <c r="BM46" s="53">
        <f>HOUR(BH46-BG46)</f>
        <v>3</v>
      </c>
      <c r="BN46" s="53">
        <f>MINUTE(BH46-BG46)</f>
        <v>21</v>
      </c>
    </row>
    <row r="47" spans="1:66" ht="15.75" customHeight="1">
      <c r="A47" s="38">
        <v>39</v>
      </c>
      <c r="B47" s="56" t="s">
        <v>307</v>
      </c>
      <c r="C47" s="40" t="s">
        <v>308</v>
      </c>
      <c r="D47" s="65" t="s">
        <v>309</v>
      </c>
      <c r="E47" s="59" t="s">
        <v>310</v>
      </c>
      <c r="F47" s="59" t="s">
        <v>46</v>
      </c>
      <c r="G47" s="57" t="s">
        <v>311</v>
      </c>
      <c r="H47" s="60">
        <f>IF(ISERROR(AD47*60+AE47)=TRUE,"-",AD47*60+AE47)</f>
        <v>83</v>
      </c>
      <c r="I47" s="61">
        <f>IF(ISERROR(AF47*60+AG47-$D$3)=TRUE,"-",AF47*60+AG47-$D$3)</f>
        <v>68</v>
      </c>
      <c r="J47" s="61" t="str">
        <f>IF(ISERROR(AH47*60+AI47-$F$3)=TRUE,"-",AH47*60+AI47-$F$3)</f>
        <v>-</v>
      </c>
      <c r="K47" s="61" t="str">
        <f>IF(ISERROR(AJ47*60+AK47-$H$3)=TRUE,"-",AJ47*60+AK47-$H$3)</f>
        <v>-</v>
      </c>
      <c r="L47" s="61">
        <f>IF(ISERROR(H47-$C$3)=TRUE,"-",H47-$C$3)</f>
        <v>-6</v>
      </c>
      <c r="M47" s="61">
        <f>IF(ISERROR(I47-$E$3)=TRUE,"-",I47-$E$3)</f>
        <v>2</v>
      </c>
      <c r="N47" s="61">
        <f>IF(ISERROR(J47-$G$3)=TRUE,"-",J47-$G$3)</f>
        <v>-114</v>
      </c>
      <c r="O47" s="61">
        <f>IF(ISERROR(K47-$I$3)=TRUE,"-",K47-$I$3)</f>
        <v>-72</v>
      </c>
      <c r="P47" s="62">
        <f>IF(D47="R",99,IF(L47="-","-",IF(L47&gt;60,70,IF(L47&gt;=0,L47,IF(L47&lt;0,ABS(L47)+10)))))</f>
        <v>16</v>
      </c>
      <c r="Q47" s="62">
        <f>IF(E47="R",99,IF(M47="-","-",IF(M47&gt;60,70,IF(M47&gt;=0,M47,IF(M47&lt;0,ABS(M47)+10)))))</f>
        <v>2</v>
      </c>
      <c r="R47" s="62">
        <f>IF(F47="R",99,IF(N47="-","-",IF(N47&gt;60,70,IF(N47&gt;=0,N47,IF(N47&lt;0,ABS(N47)+10)))))</f>
        <v>124</v>
      </c>
      <c r="S47" s="62">
        <f>IF(G47="R",99,IF(O47="-","-",IF(O47&gt;60,70,IF(O47&gt;=0,O47,IF(O47&lt;0,ABS(O47)+10)))))</f>
        <v>82</v>
      </c>
      <c r="T47" s="47">
        <v>-3</v>
      </c>
      <c r="U47" s="48"/>
      <c r="V47" s="63">
        <f>IF(P47="-","-",SUM(P47:U47))</f>
        <v>221</v>
      </c>
      <c r="W47" s="64">
        <f>IF(ISERROR(RANK(V47,$V$9:$V$97,1))=TRUE,"-",RANK(V47,$V$9:$V$97,1))</f>
        <v>29</v>
      </c>
      <c r="X47" s="51"/>
      <c r="Y47" s="52">
        <f>TIMEVALUE(C47)</f>
        <v>0.3597222222222222</v>
      </c>
      <c r="Z47" s="52">
        <f>TIMEVALUE(D47)</f>
        <v>0.4173611111111111</v>
      </c>
      <c r="AA47" s="52">
        <f>TIMEVALUE(E47)</f>
        <v>0.47152777777777777</v>
      </c>
      <c r="AB47" s="52" t="e">
        <f>TIMEVALUE(F47)</f>
        <v>#VALUE!</v>
      </c>
      <c r="AC47" s="52" t="e">
        <f>TIMEVALUE(G47)</f>
        <v>#VALUE!</v>
      </c>
      <c r="AD47" s="53">
        <f>HOUR(Z47-Y47)</f>
        <v>1</v>
      </c>
      <c r="AE47" s="53">
        <f>MINUTE(Z47-Y47)</f>
        <v>23</v>
      </c>
      <c r="AF47" s="53">
        <f>HOUR(AA47-Z47)</f>
        <v>1</v>
      </c>
      <c r="AG47" s="53">
        <f>MINUTE(AA47-Z47)</f>
        <v>18</v>
      </c>
      <c r="AH47" s="53" t="e">
        <f>HOUR(AB47-AA47)</f>
        <v>#VALUE!</v>
      </c>
      <c r="AI47" s="53" t="e">
        <f>MINUTE(AB47-AA47)</f>
        <v>#VALUE!</v>
      </c>
      <c r="AJ47" s="53" t="e">
        <f>HOUR(AC47-AB47)</f>
        <v>#VALUE!</v>
      </c>
      <c r="AK47" s="53" t="e">
        <f>MINUTE(AC47-AB47)</f>
        <v>#VALUE!</v>
      </c>
      <c r="AM47" s="40" t="s">
        <v>312</v>
      </c>
      <c r="AN47" s="65" t="s">
        <v>313</v>
      </c>
      <c r="AO47" s="59" t="s">
        <v>314</v>
      </c>
      <c r="AP47" s="59" t="s">
        <v>315</v>
      </c>
      <c r="AQ47" s="54" t="str">
        <f>IF(ISERROR(BI47*60+BJ47)=TRUE,"-",BI47*60+BJ47)</f>
        <v>-</v>
      </c>
      <c r="AR47" s="45">
        <f>IF(ISERROR(BK47*60+BL47-$K$3)=TRUE,"-",BK47*60+BL47-$K$3)</f>
        <v>123</v>
      </c>
      <c r="AS47" s="45">
        <f>IF(ISERROR(BM47*60+BN47-$M$3)=TRUE,"-",BM47*60+BN47-$M$3)</f>
        <v>160</v>
      </c>
      <c r="AT47" s="45">
        <f>IF(ISERROR(AQ47-$J$3)=TRUE,"-",AQ47-$J$3)</f>
        <v>-120</v>
      </c>
      <c r="AU47" s="45">
        <f>IF(ISERROR(AR47-$L$3)=TRUE,"-",AR47-$L$3)</f>
        <v>8</v>
      </c>
      <c r="AV47" s="45">
        <f>IF(ISERROR(AS47-$N$3)=TRUE,"-",AS47-$N$3)</f>
        <v>2</v>
      </c>
      <c r="AW47" s="46">
        <f>IF(AN47="R",99,IF(AT47="-","-",IF(AT47&gt;60,70,IF(AT47&gt;=0,AT47,IF(AT47&lt;0,ABS(AT47)+10)))))</f>
        <v>130</v>
      </c>
      <c r="AX47" s="46">
        <f>IF(AO47="R",99,IF(AU47="-","-",IF(AU47&gt;60,70,IF(AU47&gt;=0,AU47,IF(AU47&lt;0,ABS(AU47)+10)))))</f>
        <v>8</v>
      </c>
      <c r="AY47" s="46">
        <f>IF(AP47="R",99,IF(AV47="-","-",IF(AV47&gt;60,70,IF(AV47&gt;=0,AV47,IF(AV47&lt;0,ABS(AV47)+10)))))</f>
        <v>2</v>
      </c>
      <c r="AZ47" s="47" t="s">
        <v>48</v>
      </c>
      <c r="BA47" s="48"/>
      <c r="BB47" s="49">
        <f>IF(AW47="-","-",SUM(AW47:BA47)+V47)</f>
        <v>361</v>
      </c>
      <c r="BC47" s="50">
        <f>IF(ISERROR(RANK(BB47,$BB$9:$BB$97,1))=TRUE,"-",RANK(BB47,$BB$9:$BB$97,1))</f>
        <v>13</v>
      </c>
      <c r="BD47" s="51"/>
      <c r="BE47" s="52" t="e">
        <f>TIMEVALUE(AM47)</f>
        <v>#VALUE!</v>
      </c>
      <c r="BF47" s="52">
        <f>TIMEVALUE(AN47)</f>
        <v>0.4479166666666667</v>
      </c>
      <c r="BG47" s="52">
        <f>TIMEVALUE(AO47)</f>
        <v>0.5402777777777777</v>
      </c>
      <c r="BH47" s="52">
        <f>TIMEVALUE(AP47)</f>
        <v>0.6791666666666667</v>
      </c>
      <c r="BI47" s="53" t="e">
        <f>HOUR(BF47-BE47)</f>
        <v>#VALUE!</v>
      </c>
      <c r="BJ47" s="53" t="e">
        <f>MINUTE(BF47-BE47)</f>
        <v>#VALUE!</v>
      </c>
      <c r="BK47" s="53">
        <f>HOUR(BG47-BF47)</f>
        <v>2</v>
      </c>
      <c r="BL47" s="53">
        <f>MINUTE(BG47-BF47)</f>
        <v>13</v>
      </c>
      <c r="BM47" s="53">
        <f>HOUR(BH47-BG47)</f>
        <v>3</v>
      </c>
      <c r="BN47" s="53">
        <f>MINUTE(BH47-BG47)</f>
        <v>20</v>
      </c>
    </row>
    <row r="48" spans="1:66" ht="15.75" customHeight="1">
      <c r="A48" s="55">
        <v>40</v>
      </c>
      <c r="B48" s="56" t="s">
        <v>269</v>
      </c>
      <c r="C48" s="57" t="s">
        <v>316</v>
      </c>
      <c r="D48" s="58" t="s">
        <v>171</v>
      </c>
      <c r="E48" s="59" t="s">
        <v>317</v>
      </c>
      <c r="F48" s="59" t="s">
        <v>318</v>
      </c>
      <c r="G48" s="57" t="s">
        <v>233</v>
      </c>
      <c r="H48" s="60">
        <f>IF(ISERROR(AD48*60+AE48)=TRUE,"-",AD48*60+AE48)</f>
        <v>89</v>
      </c>
      <c r="I48" s="61">
        <f>IF(ISERROR(AF48*60+AG48-$D$3)=TRUE,"-",AF48*60+AG48-$D$3)</f>
        <v>67</v>
      </c>
      <c r="J48" s="61" t="str">
        <f>IF(ISERROR(AH48*60+AI48-$F$3)=TRUE,"-",AH48*60+AI48-$F$3)</f>
        <v>-</v>
      </c>
      <c r="K48" s="61" t="str">
        <f>IF(ISERROR(AJ48*60+AK48-$H$3)=TRUE,"-",AJ48*60+AK48-$H$3)</f>
        <v>-</v>
      </c>
      <c r="L48" s="61">
        <f>IF(ISERROR(H48-$C$3)=TRUE,"-",H48-$C$3)</f>
        <v>0</v>
      </c>
      <c r="M48" s="61">
        <f>IF(ISERROR(I48-$E$3)=TRUE,"-",I48-$E$3)</f>
        <v>1</v>
      </c>
      <c r="N48" s="61">
        <f>IF(ISERROR(J48-$G$3)=TRUE,"-",J48-$G$3)</f>
        <v>-114</v>
      </c>
      <c r="O48" s="61">
        <f>IF(ISERROR(K48-$I$3)=TRUE,"-",K48-$I$3)</f>
        <v>-72</v>
      </c>
      <c r="P48" s="62">
        <f>IF(D48="R",99,IF(L48="-","-",IF(L48&gt;60,70,IF(L48&gt;=0,L48,IF(L48&lt;0,ABS(L48)+10)))))</f>
        <v>0</v>
      </c>
      <c r="Q48" s="62">
        <f>IF(E48="R",99,IF(M48="-","-",IF(M48&gt;60,70,IF(M48&gt;=0,M48,IF(M48&lt;0,ABS(M48)+10)))))</f>
        <v>1</v>
      </c>
      <c r="R48" s="62">
        <f>IF(F48="R",99,IF(N48="-","-",IF(N48&gt;60,70,IF(N48&gt;=0,N48,IF(N48&lt;0,ABS(N48)+10)))))</f>
        <v>124</v>
      </c>
      <c r="S48" s="62">
        <f>IF(G48="R",99,IF(O48="-","-",IF(O48&gt;60,70,IF(O48&gt;=0,O48,IF(O48&lt;0,ABS(O48)+10)))))</f>
        <v>82</v>
      </c>
      <c r="T48" s="47">
        <v>-6</v>
      </c>
      <c r="U48" s="48"/>
      <c r="V48" s="63">
        <f>IF(P48="-","-",SUM(P48:U48))</f>
        <v>201</v>
      </c>
      <c r="W48" s="64">
        <f>IF(ISERROR(RANK(V48,$V$9:$V$97,1))=TRUE,"-",RANK(V48,$V$9:$V$97,1))</f>
        <v>9</v>
      </c>
      <c r="X48" s="51"/>
      <c r="Y48" s="52">
        <f>TIMEVALUE(C48)</f>
        <v>0.36041666666666666</v>
      </c>
      <c r="Z48" s="52">
        <f>TIMEVALUE(D48)</f>
        <v>0.4222222222222222</v>
      </c>
      <c r="AA48" s="52">
        <f>TIMEVALUE(E48)</f>
        <v>0.4756944444444444</v>
      </c>
      <c r="AB48" s="52" t="e">
        <f>TIMEVALUE(F48)</f>
        <v>#VALUE!</v>
      </c>
      <c r="AC48" s="52" t="e">
        <f>TIMEVALUE(G48)</f>
        <v>#VALUE!</v>
      </c>
      <c r="AD48" s="53">
        <f>HOUR(Z48-Y48)</f>
        <v>1</v>
      </c>
      <c r="AE48" s="53">
        <f>MINUTE(Z48-Y48)</f>
        <v>29</v>
      </c>
      <c r="AF48" s="53">
        <f>HOUR(AA48-Z48)</f>
        <v>1</v>
      </c>
      <c r="AG48" s="53">
        <f>MINUTE(AA48-Z48)</f>
        <v>17</v>
      </c>
      <c r="AH48" s="53" t="e">
        <f>HOUR(AB48-AA48)</f>
        <v>#VALUE!</v>
      </c>
      <c r="AI48" s="53" t="e">
        <f>MINUTE(AB48-AA48)</f>
        <v>#VALUE!</v>
      </c>
      <c r="AJ48" s="53" t="e">
        <f>HOUR(AC48-AB48)</f>
        <v>#VALUE!</v>
      </c>
      <c r="AK48" s="53" t="e">
        <f>MINUTE(AC48-AB48)</f>
        <v>#VALUE!</v>
      </c>
      <c r="AM48" s="57" t="s">
        <v>319</v>
      </c>
      <c r="AN48" s="65" t="s">
        <v>78</v>
      </c>
      <c r="AO48" s="59" t="s">
        <v>235</v>
      </c>
      <c r="AP48" s="59" t="s">
        <v>80</v>
      </c>
      <c r="AQ48" s="54" t="str">
        <f>IF(ISERROR(BI48*60+BJ48)=TRUE,"-",BI48*60+BJ48)</f>
        <v>-</v>
      </c>
      <c r="AR48" s="45">
        <f>IF(ISERROR(BK48*60+BL48-$K$3)=TRUE,"-",BK48*60+BL48-$K$3)</f>
        <v>123</v>
      </c>
      <c r="AS48" s="45">
        <f>IF(ISERROR(BM48*60+BN48-$M$3)=TRUE,"-",BM48*60+BN48-$M$3)</f>
        <v>152</v>
      </c>
      <c r="AT48" s="45">
        <f>IF(ISERROR(AQ48-$J$3)=TRUE,"-",AQ48-$J$3)</f>
        <v>-120</v>
      </c>
      <c r="AU48" s="45">
        <f>IF(ISERROR(AR48-$L$3)=TRUE,"-",AR48-$L$3)</f>
        <v>8</v>
      </c>
      <c r="AV48" s="45">
        <f>IF(ISERROR(AS48-$N$3)=TRUE,"-",AS48-$N$3)</f>
        <v>-6</v>
      </c>
      <c r="AW48" s="46">
        <f>IF(AN48="R",99,IF(AT48="-","-",IF(AT48&gt;60,70,IF(AT48&gt;=0,AT48,IF(AT48&lt;0,ABS(AT48)+10)))))</f>
        <v>130</v>
      </c>
      <c r="AX48" s="46">
        <f>IF(AO48="R",99,IF(AU48="-","-",IF(AU48&gt;60,70,IF(AU48&gt;=0,AU48,IF(AU48&lt;0,ABS(AU48)+10)))))</f>
        <v>8</v>
      </c>
      <c r="AY48" s="46">
        <f>IF(AP48="R",99,IF(AV48="-","-",IF(AV48&gt;60,70,IF(AV48&gt;=0,AV48,IF(AV48&lt;0,ABS(AV48)+10)))))</f>
        <v>16</v>
      </c>
      <c r="AZ48" s="47" t="s">
        <v>48</v>
      </c>
      <c r="BA48" s="48"/>
      <c r="BB48" s="49">
        <f>IF(AW48="-","-",SUM(AW48:BA48)+V48)</f>
        <v>355</v>
      </c>
      <c r="BC48" s="50">
        <f>IF(ISERROR(RANK(BB48,$BB$9:$BB$97,1))=TRUE,"-",RANK(BB48,$BB$9:$BB$97,1))</f>
        <v>10</v>
      </c>
      <c r="BD48" s="51"/>
      <c r="BE48" s="52" t="e">
        <f>TIMEVALUE(AM48)</f>
        <v>#VALUE!</v>
      </c>
      <c r="BF48" s="52">
        <f>TIMEVALUE(AN48)</f>
        <v>0.43125</v>
      </c>
      <c r="BG48" s="52">
        <f>TIMEVALUE(AO48)</f>
        <v>0.5236111111111111</v>
      </c>
      <c r="BH48" s="52">
        <f>TIMEVALUE(AP48)</f>
        <v>0.6569444444444444</v>
      </c>
      <c r="BI48" s="53" t="e">
        <f>HOUR(BF48-BE48)</f>
        <v>#VALUE!</v>
      </c>
      <c r="BJ48" s="53" t="e">
        <f>MINUTE(BF48-BE48)</f>
        <v>#VALUE!</v>
      </c>
      <c r="BK48" s="53">
        <f>HOUR(BG48-BF48)</f>
        <v>2</v>
      </c>
      <c r="BL48" s="53">
        <f>MINUTE(BG48-BF48)</f>
        <v>13</v>
      </c>
      <c r="BM48" s="53">
        <f>HOUR(BH48-BG48)</f>
        <v>3</v>
      </c>
      <c r="BN48" s="53">
        <f>MINUTE(BH48-BG48)</f>
        <v>12</v>
      </c>
    </row>
    <row r="49" spans="1:66" ht="15.75" customHeight="1">
      <c r="A49" s="38">
        <v>41</v>
      </c>
      <c r="B49" s="56" t="s">
        <v>320</v>
      </c>
      <c r="C49" s="40" t="s">
        <v>321</v>
      </c>
      <c r="D49" s="65" t="s">
        <v>322</v>
      </c>
      <c r="E49" s="59" t="s">
        <v>189</v>
      </c>
      <c r="F49" s="59" t="s">
        <v>173</v>
      </c>
      <c r="G49" s="57" t="s">
        <v>86</v>
      </c>
      <c r="H49" s="60">
        <f>IF(ISERROR(AD49*60+AE49)=TRUE,"-",AD49*60+AE49)</f>
        <v>86</v>
      </c>
      <c r="I49" s="61">
        <f>IF(ISERROR(AF49*60+AG49-$D$3)=TRUE,"-",AF49*60+AG49-$D$3)</f>
        <v>56</v>
      </c>
      <c r="J49" s="61" t="str">
        <f>IF(ISERROR(AH49*60+AI49-$F$3)=TRUE,"-",AH49*60+AI49-$F$3)</f>
        <v>-</v>
      </c>
      <c r="K49" s="61" t="str">
        <f>IF(ISERROR(AJ49*60+AK49-$H$3)=TRUE,"-",AJ49*60+AK49-$H$3)</f>
        <v>-</v>
      </c>
      <c r="L49" s="61">
        <f>IF(ISERROR(H49-$C$3)=TRUE,"-",H49-$C$3)</f>
        <v>-3</v>
      </c>
      <c r="M49" s="61">
        <f>IF(ISERROR(I49-$E$3)=TRUE,"-",I49-$E$3)</f>
        <v>-10</v>
      </c>
      <c r="N49" s="61">
        <f>IF(ISERROR(J49-$G$3)=TRUE,"-",J49-$G$3)</f>
        <v>-114</v>
      </c>
      <c r="O49" s="61">
        <f>IF(ISERROR(K49-$I$3)=TRUE,"-",K49-$I$3)</f>
        <v>-72</v>
      </c>
      <c r="P49" s="62">
        <f>IF(D49="R",99,IF(L49="-","-",IF(L49&gt;60,70,IF(L49&gt;=0,L49,IF(L49&lt;0,ABS(L49)+10)))))</f>
        <v>13</v>
      </c>
      <c r="Q49" s="62">
        <f>IF(E49="R",99,IF(M49="-","-",IF(M49&gt;60,70,IF(M49&gt;=0,M49,IF(M49&lt;0,ABS(M49)+10)))))</f>
        <v>20</v>
      </c>
      <c r="R49" s="62">
        <f>IF(F49="R",99,IF(N49="-","-",IF(N49&gt;60,70,IF(N49&gt;=0,N49,IF(N49&lt;0,ABS(N49)+10)))))</f>
        <v>124</v>
      </c>
      <c r="S49" s="62">
        <f>IF(G49="R",99,IF(O49="-","-",IF(O49&gt;60,70,IF(O49&gt;=0,O49,IF(O49&lt;0,ABS(O49)+10)))))</f>
        <v>82</v>
      </c>
      <c r="T49" s="47" t="s">
        <v>48</v>
      </c>
      <c r="U49" s="48"/>
      <c r="V49" s="63">
        <f>IF(P49="-","-",SUM(P49:U49))</f>
        <v>239</v>
      </c>
      <c r="W49" s="64">
        <f>IF(ISERROR(RANK(V49,$V$9:$V$97,1))=TRUE,"-",RANK(V49,$V$9:$V$97,1))</f>
        <v>56</v>
      </c>
      <c r="X49" s="51"/>
      <c r="Y49" s="52">
        <f>TIMEVALUE(C49)</f>
        <v>0.3611111111111111</v>
      </c>
      <c r="Z49" s="52">
        <f>TIMEVALUE(D49)</f>
        <v>0.42083333333333334</v>
      </c>
      <c r="AA49" s="52">
        <f>TIMEVALUE(E49)</f>
        <v>0.4666666666666667</v>
      </c>
      <c r="AB49" s="52" t="e">
        <f>TIMEVALUE(F49)</f>
        <v>#VALUE!</v>
      </c>
      <c r="AC49" s="52" t="e">
        <f>TIMEVALUE(G49)</f>
        <v>#VALUE!</v>
      </c>
      <c r="AD49" s="53">
        <f>HOUR(Z49-Y49)</f>
        <v>1</v>
      </c>
      <c r="AE49" s="53">
        <f>MINUTE(Z49-Y49)</f>
        <v>26</v>
      </c>
      <c r="AF49" s="53">
        <f>HOUR(AA49-Z49)</f>
        <v>1</v>
      </c>
      <c r="AG49" s="53">
        <f>MINUTE(AA49-Z49)</f>
        <v>6</v>
      </c>
      <c r="AH49" s="53" t="e">
        <f>HOUR(AB49-AA49)</f>
        <v>#VALUE!</v>
      </c>
      <c r="AI49" s="53" t="e">
        <f>MINUTE(AB49-AA49)</f>
        <v>#VALUE!</v>
      </c>
      <c r="AJ49" s="53" t="e">
        <f>HOUR(AC49-AB49)</f>
        <v>#VALUE!</v>
      </c>
      <c r="AK49" s="53" t="e">
        <f>MINUTE(AC49-AB49)</f>
        <v>#VALUE!</v>
      </c>
      <c r="AM49" s="40" t="s">
        <v>323</v>
      </c>
      <c r="AN49" s="65" t="s">
        <v>161</v>
      </c>
      <c r="AO49" s="59" t="s">
        <v>324</v>
      </c>
      <c r="AP49" s="59" t="s">
        <v>80</v>
      </c>
      <c r="AQ49" s="54" t="str">
        <f>IF(ISERROR(BI49*60+BJ49)=TRUE,"-",BI49*60+BJ49)</f>
        <v>-</v>
      </c>
      <c r="AR49" s="45">
        <f>IF(ISERROR(BK49*60+BL49-$K$3)=TRUE,"-",BK49*60+BL49-$K$3)</f>
        <v>117</v>
      </c>
      <c r="AS49" s="45">
        <f>IF(ISERROR(BM49*60+BN49-$M$3)=TRUE,"-",BM49*60+BN49-$M$3)</f>
        <v>154</v>
      </c>
      <c r="AT49" s="45">
        <f>IF(ISERROR(AQ49-$J$3)=TRUE,"-",AQ49-$J$3)</f>
        <v>-120</v>
      </c>
      <c r="AU49" s="45">
        <f>IF(ISERROR(AR49-$L$3)=TRUE,"-",AR49-$L$3)</f>
        <v>2</v>
      </c>
      <c r="AV49" s="45">
        <f>IF(ISERROR(AS49-$N$3)=TRUE,"-",AS49-$N$3)</f>
        <v>-4</v>
      </c>
      <c r="AW49" s="46">
        <f>IF(AN49="R",99,IF(AT49="-","-",IF(AT49&gt;60,70,IF(AT49&gt;=0,AT49,IF(AT49&lt;0,ABS(AT49)+10)))))</f>
        <v>130</v>
      </c>
      <c r="AX49" s="46">
        <f>IF(AO49="R",99,IF(AU49="-","-",IF(AU49&gt;60,70,IF(AU49&gt;=0,AU49,IF(AU49&lt;0,ABS(AU49)+10)))))</f>
        <v>2</v>
      </c>
      <c r="AY49" s="46">
        <f>IF(AP49="R",99,IF(AV49="-","-",IF(AV49&gt;60,70,IF(AV49&gt;=0,AV49,IF(AV49&lt;0,ABS(AV49)+10)))))</f>
        <v>14</v>
      </c>
      <c r="AZ49" s="47" t="s">
        <v>48</v>
      </c>
      <c r="BA49" s="48"/>
      <c r="BB49" s="49">
        <f>IF(AW49="-","-",SUM(AW49:BA49)+V49)</f>
        <v>385</v>
      </c>
      <c r="BC49" s="50">
        <f>IF(ISERROR(RANK(BB49,$BB$9:$BB$97,1))=TRUE,"-",RANK(BB49,$BB$9:$BB$97,1))</f>
        <v>34</v>
      </c>
      <c r="BD49" s="51"/>
      <c r="BE49" s="52" t="e">
        <f>TIMEVALUE(AM49)</f>
        <v>#VALUE!</v>
      </c>
      <c r="BF49" s="52">
        <f>TIMEVALUE(AN49)</f>
        <v>0.4340277777777778</v>
      </c>
      <c r="BG49" s="52">
        <f>TIMEVALUE(AO49)</f>
        <v>0.5222222222222223</v>
      </c>
      <c r="BH49" s="52">
        <f>TIMEVALUE(AP49)</f>
        <v>0.6569444444444444</v>
      </c>
      <c r="BI49" s="53" t="e">
        <f>HOUR(BF49-BE49)</f>
        <v>#VALUE!</v>
      </c>
      <c r="BJ49" s="53" t="e">
        <f>MINUTE(BF49-BE49)</f>
        <v>#VALUE!</v>
      </c>
      <c r="BK49" s="53">
        <f>HOUR(BG49-BF49)</f>
        <v>2</v>
      </c>
      <c r="BL49" s="53">
        <f>MINUTE(BG49-BF49)</f>
        <v>7</v>
      </c>
      <c r="BM49" s="53">
        <f>HOUR(BH49-BG49)</f>
        <v>3</v>
      </c>
      <c r="BN49" s="53">
        <f>MINUTE(BH49-BG49)</f>
        <v>14</v>
      </c>
    </row>
    <row r="50" spans="1:66" s="81" customFormat="1" ht="15.75" customHeight="1">
      <c r="A50" s="66">
        <v>42</v>
      </c>
      <c r="B50" s="67" t="s">
        <v>261</v>
      </c>
      <c r="C50" s="68" t="s">
        <v>325</v>
      </c>
      <c r="D50" s="69" t="s">
        <v>131</v>
      </c>
      <c r="E50" s="70" t="s">
        <v>131</v>
      </c>
      <c r="F50" s="70" t="s">
        <v>131</v>
      </c>
      <c r="G50" s="71" t="s">
        <v>131</v>
      </c>
      <c r="H50" s="72" t="str">
        <f>IF(ISERROR(AD50*60+AE50)=TRUE,"-",AD50*60+AE50)</f>
        <v>-</v>
      </c>
      <c r="I50" s="73" t="str">
        <f>IF(ISERROR(AF50*60+AG50-$D$3)=TRUE,"-",AF50*60+AG50-$D$3)</f>
        <v>-</v>
      </c>
      <c r="J50" s="73" t="str">
        <f>IF(ISERROR(AH50*60+AI50-$F$3)=TRUE,"-",AH50*60+AI50-$F$3)</f>
        <v>-</v>
      </c>
      <c r="K50" s="73" t="str">
        <f>IF(ISERROR(AJ50*60+AK50-$H$3)=TRUE,"-",AJ50*60+AK50-$H$3)</f>
        <v>-</v>
      </c>
      <c r="L50" s="73">
        <f>IF(ISERROR(H50-$C$3)=TRUE,"-",H50-$C$3)</f>
        <v>-89</v>
      </c>
      <c r="M50" s="73">
        <f>IF(ISERROR(I50-$E$3)=TRUE,"-",I50-$E$3)</f>
        <v>-66</v>
      </c>
      <c r="N50" s="73">
        <f>IF(ISERROR(J50-$G$3)=TRUE,"-",J50-$G$3)</f>
        <v>-114</v>
      </c>
      <c r="O50" s="73">
        <f>IF(ISERROR(K50-$I$3)=TRUE,"-",K50-$I$3)</f>
        <v>-72</v>
      </c>
      <c r="P50" s="73">
        <f>IF(D50="R",99,IF(L50="-","-",IF(L50&gt;60,70,IF(L50&gt;=0,L50,IF(L50&lt;0,ABS(L50)+10)))))</f>
        <v>99</v>
      </c>
      <c r="Q50" s="73">
        <f>IF(E50="R",99,IF(M50="-","-",IF(M50&gt;60,70,IF(M50&gt;=0,M50,IF(M50&lt;0,ABS(M50)+10)))))</f>
        <v>99</v>
      </c>
      <c r="R50" s="73">
        <f>IF(F50="R",99,IF(N50="-","-",IF(N50&gt;60,70,IF(N50&gt;=0,N50,IF(N50&lt;0,ABS(N50)+10)))))</f>
        <v>99</v>
      </c>
      <c r="S50" s="73">
        <f>IF(G50="R",99,IF(O50="-","-",IF(O50&gt;60,70,IF(O50&gt;=0,O50,IF(O50&lt;0,ABS(O50)+10)))))</f>
        <v>99</v>
      </c>
      <c r="T50" s="74" t="s">
        <v>48</v>
      </c>
      <c r="U50" s="75">
        <v>5</v>
      </c>
      <c r="V50" s="76">
        <f>IF(P50="-","-",SUM(P50:U50))</f>
        <v>401</v>
      </c>
      <c r="W50" s="77">
        <f>IF(ISERROR(RANK(V50,$V$9:$V$97,1))=TRUE,"-",RANK(V50,$V$9:$V$97,1))</f>
        <v>86</v>
      </c>
      <c r="X50" s="78"/>
      <c r="Y50" s="79">
        <f>TIMEVALUE(C50)</f>
        <v>0.36180555555555555</v>
      </c>
      <c r="Z50" s="79" t="e">
        <f>TIMEVALUE(D50)</f>
        <v>#VALUE!</v>
      </c>
      <c r="AA50" s="79" t="e">
        <f>TIMEVALUE(E50)</f>
        <v>#VALUE!</v>
      </c>
      <c r="AB50" s="79" t="e">
        <f>TIMEVALUE(F50)</f>
        <v>#VALUE!</v>
      </c>
      <c r="AC50" s="79" t="e">
        <f>TIMEVALUE(G50)</f>
        <v>#VALUE!</v>
      </c>
      <c r="AD50" s="80" t="e">
        <f>HOUR(Z50-Y50)</f>
        <v>#VALUE!</v>
      </c>
      <c r="AE50" s="80" t="e">
        <f>MINUTE(Z50-Y50)</f>
        <v>#VALUE!</v>
      </c>
      <c r="AF50" s="80" t="e">
        <f>HOUR(AA50-Z50)</f>
        <v>#VALUE!</v>
      </c>
      <c r="AG50" s="80" t="e">
        <f>MINUTE(AA50-Z50)</f>
        <v>#VALUE!</v>
      </c>
      <c r="AH50" s="80" t="e">
        <f>HOUR(AB50-AA50)</f>
        <v>#VALUE!</v>
      </c>
      <c r="AI50" s="80" t="e">
        <f>MINUTE(AB50-AA50)</f>
        <v>#VALUE!</v>
      </c>
      <c r="AJ50" s="80" t="e">
        <f>HOUR(AC50-AB50)</f>
        <v>#VALUE!</v>
      </c>
      <c r="AK50" s="80" t="e">
        <f>MINUTE(AC50-AB50)</f>
        <v>#VALUE!</v>
      </c>
      <c r="AM50" s="68" t="s">
        <v>326</v>
      </c>
      <c r="AN50" s="69" t="s">
        <v>131</v>
      </c>
      <c r="AO50" s="70" t="s">
        <v>131</v>
      </c>
      <c r="AP50" s="70" t="s">
        <v>131</v>
      </c>
      <c r="AQ50" s="82" t="str">
        <f>IF(ISERROR(BI50*60+BJ50)=TRUE,"-",BI50*60+BJ50)</f>
        <v>-</v>
      </c>
      <c r="AR50" s="74" t="str">
        <f>IF(ISERROR(BK50*60+BL50-$K$3)=TRUE,"-",BK50*60+BL50-$K$3)</f>
        <v>-</v>
      </c>
      <c r="AS50" s="74" t="str">
        <f>IF(ISERROR(BM50*60+BN50-$M$3)=TRUE,"-",BM50*60+BN50-$M$3)</f>
        <v>-</v>
      </c>
      <c r="AT50" s="74">
        <f>IF(ISERROR(AQ50-$J$3)=TRUE,"-",AQ50-$J$3)</f>
        <v>-120</v>
      </c>
      <c r="AU50" s="74">
        <f>IF(ISERROR(AR50-$L$3)=TRUE,"-",AR50-$L$3)</f>
        <v>-115</v>
      </c>
      <c r="AV50" s="74">
        <f>IF(ISERROR(AS50-$N$3)=TRUE,"-",AS50-$N$3)</f>
        <v>-158</v>
      </c>
      <c r="AW50" s="74">
        <f>IF(AN50="R",99,IF(AT50="-","-",IF(AT50&gt;60,70,IF(AT50&gt;=0,AT50,IF(AT50&lt;0,ABS(AT50)+10)))))</f>
        <v>99</v>
      </c>
      <c r="AX50" s="74">
        <f>IF(AO50="R",99,IF(AU50="-","-",IF(AU50&gt;60,70,IF(AU50&gt;=0,AU50,IF(AU50&lt;0,ABS(AU50)+10)))))</f>
        <v>99</v>
      </c>
      <c r="AY50" s="74">
        <f>IF(AP50="R",99,IF(AV50="-","-",IF(AV50&gt;60,70,IF(AV50&gt;=0,AV50,IF(AV50&lt;0,ABS(AV50)+10)))))</f>
        <v>99</v>
      </c>
      <c r="AZ50" s="74" t="s">
        <v>48</v>
      </c>
      <c r="BA50" s="75">
        <v>5</v>
      </c>
      <c r="BB50" s="83">
        <f>IF(AW50="-","-",SUM(AW50:BA50)+V50)</f>
        <v>703</v>
      </c>
      <c r="BC50" s="84">
        <f>IF(ISERROR(RANK(BB50,$BB$9:$BB$97,1))=TRUE,"-",RANK(BB50,$BB$9:$BB$97,1))</f>
        <v>67</v>
      </c>
      <c r="BD50" s="78"/>
      <c r="BE50" s="79" t="e">
        <f>TIMEVALUE(AM50)</f>
        <v>#VALUE!</v>
      </c>
      <c r="BF50" s="79" t="e">
        <f>TIMEVALUE(AN50)</f>
        <v>#VALUE!</v>
      </c>
      <c r="BG50" s="79" t="e">
        <f>TIMEVALUE(AO50)</f>
        <v>#VALUE!</v>
      </c>
      <c r="BH50" s="79" t="e">
        <f>TIMEVALUE(AP50)</f>
        <v>#VALUE!</v>
      </c>
      <c r="BI50" s="80" t="e">
        <f>HOUR(BF50-BE50)</f>
        <v>#VALUE!</v>
      </c>
      <c r="BJ50" s="80" t="e">
        <f>MINUTE(BF50-BE50)</f>
        <v>#VALUE!</v>
      </c>
      <c r="BK50" s="80" t="e">
        <f>HOUR(BG50-BF50)</f>
        <v>#VALUE!</v>
      </c>
      <c r="BL50" s="80" t="e">
        <f>MINUTE(BG50-BF50)</f>
        <v>#VALUE!</v>
      </c>
      <c r="BM50" s="80" t="e">
        <f>HOUR(BH50-BG50)</f>
        <v>#VALUE!</v>
      </c>
      <c r="BN50" s="80" t="e">
        <f>MINUTE(BH50-BG50)</f>
        <v>#VALUE!</v>
      </c>
    </row>
    <row r="51" spans="1:66" s="81" customFormat="1" ht="15.75" customHeight="1">
      <c r="A51" s="66">
        <v>43</v>
      </c>
      <c r="B51" s="67" t="s">
        <v>261</v>
      </c>
      <c r="C51" s="68" t="s">
        <v>327</v>
      </c>
      <c r="D51" s="69"/>
      <c r="E51" s="70"/>
      <c r="F51" s="70"/>
      <c r="G51" s="71"/>
      <c r="H51" s="72" t="str">
        <f>IF(ISERROR(AD51*60+AE51)=TRUE,"-",AD51*60+AE51)</f>
        <v>-</v>
      </c>
      <c r="I51" s="73" t="str">
        <f>IF(ISERROR(AF51*60+AG51-$D$3)=TRUE,"-",AF51*60+AG51-$D$3)</f>
        <v>-</v>
      </c>
      <c r="J51" s="73" t="str">
        <f>IF(ISERROR(AH51*60+AI51-$F$3)=TRUE,"-",AH51*60+AI51-$F$3)</f>
        <v>-</v>
      </c>
      <c r="K51" s="73" t="str">
        <f>IF(ISERROR(AJ51*60+AK51-$H$3)=TRUE,"-",AJ51*60+AK51-$H$3)</f>
        <v>-</v>
      </c>
      <c r="L51" s="73">
        <f>IF(ISERROR(H51-$C$3)=TRUE,"-",H51-$C$3)</f>
        <v>-89</v>
      </c>
      <c r="M51" s="73">
        <f>IF(ISERROR(I51-$E$3)=TRUE,"-",I51-$E$3)</f>
        <v>-66</v>
      </c>
      <c r="N51" s="73">
        <f>IF(ISERROR(J51-$G$3)=TRUE,"-",J51-$G$3)</f>
        <v>-114</v>
      </c>
      <c r="O51" s="73">
        <f>IF(ISERROR(K51-$I$3)=TRUE,"-",K51-$I$3)</f>
        <v>-72</v>
      </c>
      <c r="P51" s="73">
        <v>17</v>
      </c>
      <c r="Q51" s="73">
        <v>17</v>
      </c>
      <c r="R51" s="73">
        <v>32</v>
      </c>
      <c r="S51" s="73">
        <v>12</v>
      </c>
      <c r="T51" s="74">
        <v>-10</v>
      </c>
      <c r="U51" s="75">
        <v>5</v>
      </c>
      <c r="V51" s="76">
        <f>IF(P51="-","-",SUM(P51:U51))</f>
        <v>73</v>
      </c>
      <c r="W51" s="77">
        <f>IF(ISERROR(RANK(V51,$V$9:$V$97,1))=TRUE,"-",RANK(V51,$V$9:$V$97,1))</f>
        <v>1</v>
      </c>
      <c r="X51" s="78"/>
      <c r="Y51" s="79">
        <f>TIMEVALUE(C51)</f>
        <v>0.3625</v>
      </c>
      <c r="Z51" s="79" t="e">
        <f>TIMEVALUE(D51)</f>
        <v>#VALUE!</v>
      </c>
      <c r="AA51" s="79" t="e">
        <f>TIMEVALUE(E51)</f>
        <v>#VALUE!</v>
      </c>
      <c r="AB51" s="79" t="e">
        <f>TIMEVALUE(F51)</f>
        <v>#VALUE!</v>
      </c>
      <c r="AC51" s="79" t="e">
        <f>TIMEVALUE(G51)</f>
        <v>#VALUE!</v>
      </c>
      <c r="AD51" s="80" t="e">
        <f>HOUR(Z51-Y51)</f>
        <v>#VALUE!</v>
      </c>
      <c r="AE51" s="80" t="e">
        <f>MINUTE(Z51-Y51)</f>
        <v>#VALUE!</v>
      </c>
      <c r="AF51" s="80" t="e">
        <f>HOUR(AA51-Z51)</f>
        <v>#VALUE!</v>
      </c>
      <c r="AG51" s="80" t="e">
        <f>MINUTE(AA51-Z51)</f>
        <v>#VALUE!</v>
      </c>
      <c r="AH51" s="80" t="e">
        <f>HOUR(AB51-AA51)</f>
        <v>#VALUE!</v>
      </c>
      <c r="AI51" s="80" t="e">
        <f>MINUTE(AB51-AA51)</f>
        <v>#VALUE!</v>
      </c>
      <c r="AJ51" s="80" t="e">
        <f>HOUR(AC51-AB51)</f>
        <v>#VALUE!</v>
      </c>
      <c r="AK51" s="80" t="e">
        <f>MINUTE(AC51-AB51)</f>
        <v>#VALUE!</v>
      </c>
      <c r="AM51" s="68" t="s">
        <v>328</v>
      </c>
      <c r="AN51" s="69"/>
      <c r="AO51" s="70"/>
      <c r="AP51" s="70"/>
      <c r="AQ51" s="82" t="str">
        <f>IF(ISERROR(BI51*60+BJ51)=TRUE,"-",BI51*60+BJ51)</f>
        <v>-</v>
      </c>
      <c r="AR51" s="74" t="str">
        <f>IF(ISERROR(BK51*60+BL51-$K$3)=TRUE,"-",BK51*60+BL51-$K$3)</f>
        <v>-</v>
      </c>
      <c r="AS51" s="74" t="str">
        <f>IF(ISERROR(BM51*60+BN51-$M$3)=TRUE,"-",BM51*60+BN51-$M$3)</f>
        <v>-</v>
      </c>
      <c r="AT51" s="74">
        <f>IF(ISERROR(AQ51-$J$3)=TRUE,"-",AQ51-$J$3)</f>
        <v>-120</v>
      </c>
      <c r="AU51" s="74">
        <f>IF(ISERROR(AR51-$L$3)=TRUE,"-",AR51-$L$3)</f>
        <v>-115</v>
      </c>
      <c r="AV51" s="74">
        <f>IF(ISERROR(AS51-$N$3)=TRUE,"-",AS51-$N$3)</f>
        <v>-158</v>
      </c>
      <c r="AW51" s="74">
        <v>27</v>
      </c>
      <c r="AX51" s="74">
        <v>49</v>
      </c>
      <c r="AY51" s="74">
        <v>27</v>
      </c>
      <c r="AZ51" s="74" t="s">
        <v>48</v>
      </c>
      <c r="BA51" s="75">
        <v>5</v>
      </c>
      <c r="BB51" s="83">
        <f>IF(AW51="-","-",SUM(AW51:BA51)+V51)</f>
        <v>181</v>
      </c>
      <c r="BC51" s="84">
        <f>IF(ISERROR(RANK(BB51,$BB$9:$BB$97,1))=TRUE,"-",RANK(BB51,$BB$9:$BB$97,1))</f>
        <v>2</v>
      </c>
      <c r="BD51" s="78"/>
      <c r="BE51" s="79" t="e">
        <f>TIMEVALUE(AM51)</f>
        <v>#VALUE!</v>
      </c>
      <c r="BF51" s="79" t="e">
        <f>TIMEVALUE(AN51)</f>
        <v>#VALUE!</v>
      </c>
      <c r="BG51" s="79" t="e">
        <f>TIMEVALUE(AO51)</f>
        <v>#VALUE!</v>
      </c>
      <c r="BH51" s="79" t="e">
        <f>TIMEVALUE(AP51)</f>
        <v>#VALUE!</v>
      </c>
      <c r="BI51" s="80" t="e">
        <f>HOUR(BF51-BE51)</f>
        <v>#VALUE!</v>
      </c>
      <c r="BJ51" s="80" t="e">
        <f>MINUTE(BF51-BE51)</f>
        <v>#VALUE!</v>
      </c>
      <c r="BK51" s="80" t="e">
        <f>HOUR(BG51-BF51)</f>
        <v>#VALUE!</v>
      </c>
      <c r="BL51" s="80" t="e">
        <f>MINUTE(BG51-BF51)</f>
        <v>#VALUE!</v>
      </c>
      <c r="BM51" s="80" t="e">
        <f>HOUR(BH51-BG51)</f>
        <v>#VALUE!</v>
      </c>
      <c r="BN51" s="80" t="e">
        <f>MINUTE(BH51-BG51)</f>
        <v>#VALUE!</v>
      </c>
    </row>
    <row r="52" spans="1:66" s="81" customFormat="1" ht="15.75" customHeight="1">
      <c r="A52" s="66">
        <v>44</v>
      </c>
      <c r="B52" s="67" t="s">
        <v>329</v>
      </c>
      <c r="C52" s="68" t="s">
        <v>330</v>
      </c>
      <c r="D52" s="69"/>
      <c r="E52" s="70"/>
      <c r="F52" s="70"/>
      <c r="G52" s="71"/>
      <c r="H52" s="72" t="str">
        <f>IF(ISERROR(AD52*60+AE52)=TRUE,"-",AD52*60+AE52)</f>
        <v>-</v>
      </c>
      <c r="I52" s="73" t="str">
        <f>IF(ISERROR(AF52*60+AG52-$D$3)=TRUE,"-",AF52*60+AG52-$D$3)</f>
        <v>-</v>
      </c>
      <c r="J52" s="73" t="str">
        <f>IF(ISERROR(AH52*60+AI52-$F$3)=TRUE,"-",AH52*60+AI52-$F$3)</f>
        <v>-</v>
      </c>
      <c r="K52" s="73" t="str">
        <f>IF(ISERROR(AJ52*60+AK52-$H$3)=TRUE,"-",AJ52*60+AK52-$H$3)</f>
        <v>-</v>
      </c>
      <c r="L52" s="73">
        <f>IF(ISERROR(H52-$C$3)=TRUE,"-",H52-$C$3)</f>
        <v>-89</v>
      </c>
      <c r="M52" s="73">
        <f>IF(ISERROR(I52-$E$3)=TRUE,"-",I52-$E$3)</f>
        <v>-66</v>
      </c>
      <c r="N52" s="73">
        <f>IF(ISERROR(J52-$G$3)=TRUE,"-",J52-$G$3)</f>
        <v>-114</v>
      </c>
      <c r="O52" s="73">
        <f>IF(ISERROR(K52-$I$3)=TRUE,"-",K52-$I$3)</f>
        <v>-72</v>
      </c>
      <c r="P52" s="73">
        <v>13</v>
      </c>
      <c r="Q52" s="73">
        <v>13</v>
      </c>
      <c r="R52" s="73">
        <v>44</v>
      </c>
      <c r="S52" s="73">
        <v>8</v>
      </c>
      <c r="T52" s="74" t="s">
        <v>48</v>
      </c>
      <c r="U52" s="75">
        <v>5</v>
      </c>
      <c r="V52" s="76">
        <f>IF(P52="-","-",SUM(P52:U52))</f>
        <v>83</v>
      </c>
      <c r="W52" s="77">
        <f>IF(ISERROR(RANK(V52,$V$9:$V$97,1))=TRUE,"-",RANK(V52,$V$9:$V$97,1))</f>
        <v>4</v>
      </c>
      <c r="X52" s="78"/>
      <c r="Y52" s="79">
        <f>TIMEVALUE(C52)</f>
        <v>0.36319444444444443</v>
      </c>
      <c r="Z52" s="79" t="e">
        <f>TIMEVALUE(D52)</f>
        <v>#VALUE!</v>
      </c>
      <c r="AA52" s="79" t="e">
        <f>TIMEVALUE(E52)</f>
        <v>#VALUE!</v>
      </c>
      <c r="AB52" s="79" t="e">
        <f>TIMEVALUE(F52)</f>
        <v>#VALUE!</v>
      </c>
      <c r="AC52" s="79" t="e">
        <f>TIMEVALUE(G52)</f>
        <v>#VALUE!</v>
      </c>
      <c r="AD52" s="80" t="e">
        <f>HOUR(Z52-Y52)</f>
        <v>#VALUE!</v>
      </c>
      <c r="AE52" s="80" t="e">
        <f>MINUTE(Z52-Y52)</f>
        <v>#VALUE!</v>
      </c>
      <c r="AF52" s="80" t="e">
        <f>HOUR(AA52-Z52)</f>
        <v>#VALUE!</v>
      </c>
      <c r="AG52" s="80" t="e">
        <f>MINUTE(AA52-Z52)</f>
        <v>#VALUE!</v>
      </c>
      <c r="AH52" s="80" t="e">
        <f>HOUR(AB52-AA52)</f>
        <v>#VALUE!</v>
      </c>
      <c r="AI52" s="80" t="e">
        <f>MINUTE(AB52-AA52)</f>
        <v>#VALUE!</v>
      </c>
      <c r="AJ52" s="80" t="e">
        <f>HOUR(AC52-AB52)</f>
        <v>#VALUE!</v>
      </c>
      <c r="AK52" s="80" t="e">
        <f>MINUTE(AC52-AB52)</f>
        <v>#VALUE!</v>
      </c>
      <c r="AM52" s="68" t="s">
        <v>331</v>
      </c>
      <c r="AN52" s="69"/>
      <c r="AO52" s="70"/>
      <c r="AP52" s="70"/>
      <c r="AQ52" s="82" t="str">
        <f>IF(ISERROR(BI52*60+BJ52)=TRUE,"-",BI52*60+BJ52)</f>
        <v>-</v>
      </c>
      <c r="AR52" s="74" t="str">
        <f>IF(ISERROR(BK52*60+BL52-$K$3)=TRUE,"-",BK52*60+BL52-$K$3)</f>
        <v>-</v>
      </c>
      <c r="AS52" s="74" t="str">
        <f>IF(ISERROR(BM52*60+BN52-$M$3)=TRUE,"-",BM52*60+BN52-$M$3)</f>
        <v>-</v>
      </c>
      <c r="AT52" s="74">
        <f>IF(ISERROR(AQ52-$J$3)=TRUE,"-",AQ52-$J$3)</f>
        <v>-120</v>
      </c>
      <c r="AU52" s="74">
        <f>IF(ISERROR(AR52-$L$3)=TRUE,"-",AR52-$L$3)</f>
        <v>-115</v>
      </c>
      <c r="AV52" s="74">
        <f>IF(ISERROR(AS52-$N$3)=TRUE,"-",AS52-$N$3)</f>
        <v>-158</v>
      </c>
      <c r="AW52" s="74">
        <v>30</v>
      </c>
      <c r="AX52" s="74">
        <v>46</v>
      </c>
      <c r="AY52" s="74">
        <v>17</v>
      </c>
      <c r="AZ52" s="74" t="s">
        <v>48</v>
      </c>
      <c r="BA52" s="75">
        <v>5</v>
      </c>
      <c r="BB52" s="83">
        <f>IF(AW52="-","-",SUM(AW52:BA52)+V52)</f>
        <v>181</v>
      </c>
      <c r="BC52" s="84">
        <f>IF(ISERROR(RANK(BB52,$BB$9:$BB$97,1))=TRUE,"-",RANK(BB52,$BB$9:$BB$97,1))</f>
        <v>2</v>
      </c>
      <c r="BD52" s="78"/>
      <c r="BE52" s="79" t="e">
        <f>TIMEVALUE(AM52)</f>
        <v>#VALUE!</v>
      </c>
      <c r="BF52" s="79" t="e">
        <f>TIMEVALUE(AN52)</f>
        <v>#VALUE!</v>
      </c>
      <c r="BG52" s="79" t="e">
        <f>TIMEVALUE(AO52)</f>
        <v>#VALUE!</v>
      </c>
      <c r="BH52" s="79" t="e">
        <f>TIMEVALUE(AP52)</f>
        <v>#VALUE!</v>
      </c>
      <c r="BI52" s="80" t="e">
        <f>HOUR(BF52-BE52)</f>
        <v>#VALUE!</v>
      </c>
      <c r="BJ52" s="80" t="e">
        <f>MINUTE(BF52-BE52)</f>
        <v>#VALUE!</v>
      </c>
      <c r="BK52" s="80" t="e">
        <f>HOUR(BG52-BF52)</f>
        <v>#VALUE!</v>
      </c>
      <c r="BL52" s="80" t="e">
        <f>MINUTE(BG52-BF52)</f>
        <v>#VALUE!</v>
      </c>
      <c r="BM52" s="80" t="e">
        <f>HOUR(BH52-BG52)</f>
        <v>#VALUE!</v>
      </c>
      <c r="BN52" s="80" t="e">
        <f>MINUTE(BH52-BG52)</f>
        <v>#VALUE!</v>
      </c>
    </row>
    <row r="53" spans="1:66" s="81" customFormat="1" ht="15.75" customHeight="1">
      <c r="A53" s="66">
        <v>45</v>
      </c>
      <c r="B53" s="67" t="s">
        <v>332</v>
      </c>
      <c r="C53" s="68" t="s">
        <v>333</v>
      </c>
      <c r="D53" s="69"/>
      <c r="E53" s="70"/>
      <c r="F53" s="70"/>
      <c r="G53" s="71"/>
      <c r="H53" s="72" t="str">
        <f>IF(ISERROR(AD53*60+AE53)=TRUE,"-",AD53*60+AE53)</f>
        <v>-</v>
      </c>
      <c r="I53" s="73" t="str">
        <f>IF(ISERROR(AF53*60+AG53-$D$3)=TRUE,"-",AF53*60+AG53-$D$3)</f>
        <v>-</v>
      </c>
      <c r="J53" s="73" t="str">
        <f>IF(ISERROR(AH53*60+AI53-$F$3)=TRUE,"-",AH53*60+AI53-$F$3)</f>
        <v>-</v>
      </c>
      <c r="K53" s="73" t="str">
        <f>IF(ISERROR(AJ53*60+AK53-$H$3)=TRUE,"-",AJ53*60+AK53-$H$3)</f>
        <v>-</v>
      </c>
      <c r="L53" s="73">
        <f>IF(ISERROR(H53-$C$3)=TRUE,"-",H53-$C$3)</f>
        <v>-89</v>
      </c>
      <c r="M53" s="73">
        <f>IF(ISERROR(I53-$E$3)=TRUE,"-",I53-$E$3)</f>
        <v>-66</v>
      </c>
      <c r="N53" s="73">
        <f>IF(ISERROR(J53-$G$3)=TRUE,"-",J53-$G$3)</f>
        <v>-114</v>
      </c>
      <c r="O53" s="73">
        <f>IF(ISERROR(K53-$I$3)=TRUE,"-",K53-$I$3)</f>
        <v>-72</v>
      </c>
      <c r="P53" s="73">
        <v>99</v>
      </c>
      <c r="Q53" s="73">
        <v>99</v>
      </c>
      <c r="R53" s="73">
        <v>99</v>
      </c>
      <c r="S53" s="73">
        <v>99</v>
      </c>
      <c r="T53" s="74" t="s">
        <v>48</v>
      </c>
      <c r="U53" s="75">
        <v>5</v>
      </c>
      <c r="V53" s="76">
        <f>IF(P53="-","-",SUM(P53:U53))</f>
        <v>401</v>
      </c>
      <c r="W53" s="77">
        <f>IF(ISERROR(RANK(V53,$V$9:$V$97,1))=TRUE,"-",RANK(V53,$V$9:$V$97,1))</f>
        <v>86</v>
      </c>
      <c r="X53" s="78"/>
      <c r="Y53" s="79">
        <f>TIMEVALUE(C53)</f>
        <v>0.3638888888888889</v>
      </c>
      <c r="Z53" s="79" t="e">
        <f>TIMEVALUE(D53)</f>
        <v>#VALUE!</v>
      </c>
      <c r="AA53" s="79" t="e">
        <f>TIMEVALUE(E53)</f>
        <v>#VALUE!</v>
      </c>
      <c r="AB53" s="79" t="e">
        <f>TIMEVALUE(F53)</f>
        <v>#VALUE!</v>
      </c>
      <c r="AC53" s="79" t="e">
        <f>TIMEVALUE(G53)</f>
        <v>#VALUE!</v>
      </c>
      <c r="AD53" s="80" t="e">
        <f>HOUR(Z53-Y53)</f>
        <v>#VALUE!</v>
      </c>
      <c r="AE53" s="80" t="e">
        <f>MINUTE(Z53-Y53)</f>
        <v>#VALUE!</v>
      </c>
      <c r="AF53" s="80" t="e">
        <f>HOUR(AA53-Z53)</f>
        <v>#VALUE!</v>
      </c>
      <c r="AG53" s="80" t="e">
        <f>MINUTE(AA53-Z53)</f>
        <v>#VALUE!</v>
      </c>
      <c r="AH53" s="80" t="e">
        <f>HOUR(AB53-AA53)</f>
        <v>#VALUE!</v>
      </c>
      <c r="AI53" s="80" t="e">
        <f>MINUTE(AB53-AA53)</f>
        <v>#VALUE!</v>
      </c>
      <c r="AJ53" s="80" t="e">
        <f>HOUR(AC53-AB53)</f>
        <v>#VALUE!</v>
      </c>
      <c r="AK53" s="80" t="e">
        <f>MINUTE(AC53-AB53)</f>
        <v>#VALUE!</v>
      </c>
      <c r="AM53" s="68" t="s">
        <v>334</v>
      </c>
      <c r="AN53" s="69"/>
      <c r="AO53" s="70"/>
      <c r="AP53" s="70"/>
      <c r="AQ53" s="82" t="str">
        <f>IF(ISERROR(BI53*60+BJ53)=TRUE,"-",BI53*60+BJ53)</f>
        <v>-</v>
      </c>
      <c r="AR53" s="74" t="str">
        <f>IF(ISERROR(BK53*60+BL53-$K$3)=TRUE,"-",BK53*60+BL53-$K$3)</f>
        <v>-</v>
      </c>
      <c r="AS53" s="74" t="str">
        <f>IF(ISERROR(BM53*60+BN53-$M$3)=TRUE,"-",BM53*60+BN53-$M$3)</f>
        <v>-</v>
      </c>
      <c r="AT53" s="74">
        <f>IF(ISERROR(AQ53-$J$3)=TRUE,"-",AQ53-$J$3)</f>
        <v>-120</v>
      </c>
      <c r="AU53" s="74">
        <f>IF(ISERROR(AR53-$L$3)=TRUE,"-",AR53-$L$3)</f>
        <v>-115</v>
      </c>
      <c r="AV53" s="74">
        <f>IF(ISERROR(AS53-$N$3)=TRUE,"-",AS53-$N$3)</f>
        <v>-158</v>
      </c>
      <c r="AW53" s="74">
        <v>99</v>
      </c>
      <c r="AX53" s="74">
        <v>99</v>
      </c>
      <c r="AY53" s="74">
        <v>99</v>
      </c>
      <c r="AZ53" s="74" t="s">
        <v>48</v>
      </c>
      <c r="BA53" s="75">
        <v>5</v>
      </c>
      <c r="BB53" s="83">
        <f>IF(AW53="-","-",SUM(AW53:BA53)+V53)</f>
        <v>703</v>
      </c>
      <c r="BC53" s="84">
        <f>IF(ISERROR(RANK(BB53,$BB$9:$BB$97,1))=TRUE,"-",RANK(BB53,$BB$9:$BB$97,1))</f>
        <v>67</v>
      </c>
      <c r="BD53" s="78"/>
      <c r="BE53" s="79" t="e">
        <f>TIMEVALUE(AM53)</f>
        <v>#VALUE!</v>
      </c>
      <c r="BF53" s="79" t="e">
        <f>TIMEVALUE(AN53)</f>
        <v>#VALUE!</v>
      </c>
      <c r="BG53" s="79" t="e">
        <f>TIMEVALUE(AO53)</f>
        <v>#VALUE!</v>
      </c>
      <c r="BH53" s="79" t="e">
        <f>TIMEVALUE(AP53)</f>
        <v>#VALUE!</v>
      </c>
      <c r="BI53" s="80" t="e">
        <f>HOUR(BF53-BE53)</f>
        <v>#VALUE!</v>
      </c>
      <c r="BJ53" s="80" t="e">
        <f>MINUTE(BF53-BE53)</f>
        <v>#VALUE!</v>
      </c>
      <c r="BK53" s="80" t="e">
        <f>HOUR(BG53-BF53)</f>
        <v>#VALUE!</v>
      </c>
      <c r="BL53" s="80" t="e">
        <f>MINUTE(BG53-BF53)</f>
        <v>#VALUE!</v>
      </c>
      <c r="BM53" s="80" t="e">
        <f>HOUR(BH53-BG53)</f>
        <v>#VALUE!</v>
      </c>
      <c r="BN53" s="80" t="e">
        <f>MINUTE(BH53-BG53)</f>
        <v>#VALUE!</v>
      </c>
    </row>
    <row r="54" spans="1:66" ht="15.75" customHeight="1">
      <c r="A54" s="55">
        <v>46</v>
      </c>
      <c r="B54" s="56" t="s">
        <v>335</v>
      </c>
      <c r="C54" s="40" t="s">
        <v>336</v>
      </c>
      <c r="D54" s="65" t="s">
        <v>337</v>
      </c>
      <c r="E54" s="59" t="s">
        <v>338</v>
      </c>
      <c r="F54" s="59" t="s">
        <v>339</v>
      </c>
      <c r="G54" s="57"/>
      <c r="H54" s="60">
        <f>IF(ISERROR(AD54*60+AE54)=TRUE,"-",AD54*60+AE54)</f>
        <v>93</v>
      </c>
      <c r="I54" s="61">
        <f>IF(ISERROR(AF54*60+AG54-$D$3)=TRUE,"-",AF54*60+AG54-$D$3)</f>
        <v>67</v>
      </c>
      <c r="J54" s="61" t="str">
        <f>IF(ISERROR(AH54*60+AI54-$F$3)=TRUE,"-",AH54*60+AI54-$F$3)</f>
        <v>-</v>
      </c>
      <c r="K54" s="61" t="str">
        <f>IF(ISERROR(AJ54*60+AK54-$H$3)=TRUE,"-",AJ54*60+AK54-$H$3)</f>
        <v>-</v>
      </c>
      <c r="L54" s="61">
        <f>IF(ISERROR(H54-$C$3)=TRUE,"-",H54-$C$3)</f>
        <v>4</v>
      </c>
      <c r="M54" s="61">
        <f>IF(ISERROR(I54-$E$3)=TRUE,"-",I54-$E$3)</f>
        <v>1</v>
      </c>
      <c r="N54" s="61">
        <f>IF(ISERROR(J54-$G$3)=TRUE,"-",J54-$G$3)</f>
        <v>-114</v>
      </c>
      <c r="O54" s="61">
        <v>70</v>
      </c>
      <c r="P54" s="62">
        <f>IF(D54="R",99,IF(L54="-","-",IF(L54&gt;60,70,IF(L54&gt;=0,L54,IF(L54&lt;0,ABS(L54)+10)))))</f>
        <v>4</v>
      </c>
      <c r="Q54" s="62">
        <f>IF(E54="R",99,IF(M54="-","-",IF(M54&gt;60,70,IF(M54&gt;=0,M54,IF(M54&lt;0,ABS(M54)+10)))))</f>
        <v>1</v>
      </c>
      <c r="R54" s="62">
        <f>IF(F54="R",99,IF(N54="-","-",IF(N54&gt;60,70,IF(N54&gt;=0,N54,IF(N54&lt;0,ABS(N54)+10)))))</f>
        <v>124</v>
      </c>
      <c r="S54" s="62">
        <f>IF(G54="R",99,IF(O54="-","-",IF(O54&gt;60,70,IF(O54&gt;=0,O54,IF(O54&lt;0,ABS(O54)+10)))))</f>
        <v>70</v>
      </c>
      <c r="T54" s="47" t="s">
        <v>48</v>
      </c>
      <c r="U54" s="48"/>
      <c r="V54" s="63">
        <f>IF(P54="-","-",SUM(P54:U54))</f>
        <v>199</v>
      </c>
      <c r="W54" s="64">
        <f>IF(ISERROR(RANK(V54,$V$9:$V$97,1))=TRUE,"-",RANK(V54,$V$9:$V$97,1))</f>
        <v>7</v>
      </c>
      <c r="X54" s="51"/>
      <c r="Y54" s="52">
        <f>TIMEVALUE(C54)</f>
        <v>0.3645833333333333</v>
      </c>
      <c r="Z54" s="52">
        <f>TIMEVALUE(D54)</f>
        <v>0.42916666666666664</v>
      </c>
      <c r="AA54" s="52">
        <f>TIMEVALUE(E54)</f>
        <v>0.4826388888888889</v>
      </c>
      <c r="AB54" s="52" t="e">
        <f>TIMEVALUE(F54)</f>
        <v>#VALUE!</v>
      </c>
      <c r="AC54" s="52" t="e">
        <f>TIMEVALUE(G54)</f>
        <v>#VALUE!</v>
      </c>
      <c r="AD54" s="53">
        <f>HOUR(Z54-Y54)</f>
        <v>1</v>
      </c>
      <c r="AE54" s="53">
        <f>MINUTE(Z54-Y54)</f>
        <v>33</v>
      </c>
      <c r="AF54" s="53">
        <f>HOUR(AA54-Z54)</f>
        <v>1</v>
      </c>
      <c r="AG54" s="53">
        <f>MINUTE(AA54-Z54)</f>
        <v>17</v>
      </c>
      <c r="AH54" s="53" t="e">
        <f>HOUR(AB54-AA54)</f>
        <v>#VALUE!</v>
      </c>
      <c r="AI54" s="53" t="e">
        <f>MINUTE(AB54-AA54)</f>
        <v>#VALUE!</v>
      </c>
      <c r="AJ54" s="53" t="e">
        <f>HOUR(AC54-AB54)</f>
        <v>#VALUE!</v>
      </c>
      <c r="AK54" s="53" t="e">
        <f>MINUTE(AC54-AB54)</f>
        <v>#VALUE!</v>
      </c>
      <c r="AM54" s="40" t="s">
        <v>340</v>
      </c>
      <c r="AN54" s="65" t="s">
        <v>341</v>
      </c>
      <c r="AO54" s="59" t="s">
        <v>342</v>
      </c>
      <c r="AP54" s="59" t="s">
        <v>343</v>
      </c>
      <c r="AQ54" s="54" t="str">
        <f>IF(ISERROR(BI54*60+BJ54)=TRUE,"-",BI54*60+BJ54)</f>
        <v>-</v>
      </c>
      <c r="AR54" s="45">
        <f>IF(ISERROR(BK54*60+BL54-$K$3)=TRUE,"-",BK54*60+BL54-$K$3)</f>
        <v>118</v>
      </c>
      <c r="AS54" s="45">
        <f>IF(ISERROR(BM54*60+BN54-$M$3)=TRUE,"-",BM54*60+BN54-$M$3)</f>
        <v>145</v>
      </c>
      <c r="AT54" s="45">
        <f>IF(ISERROR(AQ54-$J$3)=TRUE,"-",AQ54-$J$3)</f>
        <v>-120</v>
      </c>
      <c r="AU54" s="45">
        <f>IF(ISERROR(AR54-$L$3)=TRUE,"-",AR54-$L$3)</f>
        <v>3</v>
      </c>
      <c r="AV54" s="45">
        <f>IF(ISERROR(AS54-$N$3)=TRUE,"-",AS54-$N$3)</f>
        <v>-13</v>
      </c>
      <c r="AW54" s="46">
        <f>IF(AN54="R",99,IF(AT54="-","-",IF(AT54&gt;60,70,IF(AT54&gt;=0,AT54,IF(AT54&lt;0,ABS(AT54)+10)))))</f>
        <v>130</v>
      </c>
      <c r="AX54" s="46">
        <f>IF(AO54="R",99,IF(AU54="-","-",IF(AU54&gt;60,70,IF(AU54&gt;=0,AU54,IF(AU54&lt;0,ABS(AU54)+10)))))</f>
        <v>3</v>
      </c>
      <c r="AY54" s="46">
        <f>IF(AP54="R",99,IF(AV54="-","-",IF(AV54&gt;60,70,IF(AV54&gt;=0,AV54,IF(AV54&lt;0,ABS(AV54)+10)))))</f>
        <v>23</v>
      </c>
      <c r="AZ54" s="47" t="s">
        <v>48</v>
      </c>
      <c r="BA54" s="48"/>
      <c r="BB54" s="49">
        <f>IF(AW54="-","-",SUM(AW54:BA54)+V54)</f>
        <v>355</v>
      </c>
      <c r="BC54" s="50">
        <f>IF(ISERROR(RANK(BB54,$BB$9:$BB$97,1))=TRUE,"-",RANK(BB54,$BB$9:$BB$97,1))</f>
        <v>10</v>
      </c>
      <c r="BD54" s="51"/>
      <c r="BE54" s="52" t="e">
        <f>TIMEVALUE(AM54)</f>
        <v>#VALUE!</v>
      </c>
      <c r="BF54" s="52">
        <f>TIMEVALUE(AN54)</f>
        <v>0.4708333333333333</v>
      </c>
      <c r="BG54" s="52">
        <f>TIMEVALUE(AO54)</f>
        <v>0.5597222222222222</v>
      </c>
      <c r="BH54" s="52">
        <f>TIMEVALUE(AP54)</f>
        <v>0.6881944444444444</v>
      </c>
      <c r="BI54" s="53" t="e">
        <f>HOUR(BF54-BE54)</f>
        <v>#VALUE!</v>
      </c>
      <c r="BJ54" s="53" t="e">
        <f>MINUTE(BF54-BE54)</f>
        <v>#VALUE!</v>
      </c>
      <c r="BK54" s="53">
        <f>HOUR(BG54-BF54)</f>
        <v>2</v>
      </c>
      <c r="BL54" s="53">
        <f>MINUTE(BG54-BF54)</f>
        <v>8</v>
      </c>
      <c r="BM54" s="53">
        <f>HOUR(BH54-BG54)</f>
        <v>3</v>
      </c>
      <c r="BN54" s="53">
        <f>MINUTE(BH54-BG54)</f>
        <v>5</v>
      </c>
    </row>
    <row r="55" spans="1:66" ht="15.75" customHeight="1">
      <c r="A55" s="38">
        <v>47</v>
      </c>
      <c r="B55" s="56" t="s">
        <v>344</v>
      </c>
      <c r="C55" s="57" t="s">
        <v>345</v>
      </c>
      <c r="D55" s="65" t="s">
        <v>337</v>
      </c>
      <c r="E55" s="59" t="s">
        <v>346</v>
      </c>
      <c r="F55" s="59" t="s">
        <v>280</v>
      </c>
      <c r="G55" s="57" t="s">
        <v>347</v>
      </c>
      <c r="H55" s="60">
        <f>IF(ISERROR(AD55*60+AE55)=TRUE,"-",AD55*60+AE55)</f>
        <v>92</v>
      </c>
      <c r="I55" s="61">
        <f>IF(ISERROR(AF55*60+AG55-$D$3)=TRUE,"-",AF55*60+AG55-$D$3)</f>
        <v>63</v>
      </c>
      <c r="J55" s="61" t="str">
        <f>IF(ISERROR(AH55*60+AI55-$F$3)=TRUE,"-",AH55*60+AI55-$F$3)</f>
        <v>-</v>
      </c>
      <c r="K55" s="61" t="str">
        <f>IF(ISERROR(AJ55*60+AK55-$H$3)=TRUE,"-",AJ55*60+AK55-$H$3)</f>
        <v>-</v>
      </c>
      <c r="L55" s="61">
        <f>IF(ISERROR(H55-$C$3)=TRUE,"-",H55-$C$3)</f>
        <v>3</v>
      </c>
      <c r="M55" s="61">
        <f>IF(ISERROR(I55-$E$3)=TRUE,"-",I55-$E$3)</f>
        <v>-3</v>
      </c>
      <c r="N55" s="61">
        <f>IF(ISERROR(J55-$G$3)=TRUE,"-",J55-$G$3)</f>
        <v>-114</v>
      </c>
      <c r="O55" s="61">
        <f>IF(ISERROR(K55-$I$3)=TRUE,"-",K55-$I$3)</f>
        <v>-72</v>
      </c>
      <c r="P55" s="62">
        <f>IF(D55="R",99,IF(L55="-","-",IF(L55&gt;60,70,IF(L55&gt;=0,L55,IF(L55&lt;0,ABS(L55)+10)))))</f>
        <v>3</v>
      </c>
      <c r="Q55" s="62">
        <f>IF(E55="R",99,IF(M55="-","-",IF(M55&gt;60,70,IF(M55&gt;=0,M55,IF(M55&lt;0,ABS(M55)+10)))))</f>
        <v>13</v>
      </c>
      <c r="R55" s="62">
        <f>IF(F55="R",99,IF(N55="-","-",IF(N55&gt;60,70,IF(N55&gt;=0,N55,IF(N55&lt;0,ABS(N55)+10)))))</f>
        <v>124</v>
      </c>
      <c r="S55" s="62">
        <f>IF(G55="R",99,IF(O55="-","-",IF(O55&gt;60,70,IF(O55&gt;=0,O55,IF(O55&lt;0,ABS(O55)+10)))))</f>
        <v>82</v>
      </c>
      <c r="T55" s="47">
        <v>-8</v>
      </c>
      <c r="U55" s="48"/>
      <c r="V55" s="63">
        <f>IF(P55="-","-",SUM(P55:U55))</f>
        <v>214</v>
      </c>
      <c r="W55" s="64">
        <f>IF(ISERROR(RANK(V55,$V$9:$V$97,1))=TRUE,"-",RANK(V55,$V$9:$V$97,1))</f>
        <v>17</v>
      </c>
      <c r="X55" s="51"/>
      <c r="Y55" s="52">
        <f>TIMEVALUE(C55)</f>
        <v>0.36527777777777776</v>
      </c>
      <c r="Z55" s="52">
        <f>TIMEVALUE(D55)</f>
        <v>0.42916666666666664</v>
      </c>
      <c r="AA55" s="52">
        <f>TIMEVALUE(E55)</f>
        <v>0.4798611111111111</v>
      </c>
      <c r="AB55" s="52" t="e">
        <f>TIMEVALUE(F55)</f>
        <v>#VALUE!</v>
      </c>
      <c r="AC55" s="52" t="e">
        <f>TIMEVALUE(G55)</f>
        <v>#VALUE!</v>
      </c>
      <c r="AD55" s="53">
        <f>HOUR(Z55-Y55)</f>
        <v>1</v>
      </c>
      <c r="AE55" s="53">
        <f>MINUTE(Z55-Y55)</f>
        <v>32</v>
      </c>
      <c r="AF55" s="53">
        <f>HOUR(AA55-Z55)</f>
        <v>1</v>
      </c>
      <c r="AG55" s="53">
        <f>MINUTE(AA55-Z55)</f>
        <v>13</v>
      </c>
      <c r="AH55" s="53" t="e">
        <f>HOUR(AB55-AA55)</f>
        <v>#VALUE!</v>
      </c>
      <c r="AI55" s="53" t="e">
        <f>MINUTE(AB55-AA55)</f>
        <v>#VALUE!</v>
      </c>
      <c r="AJ55" s="53" t="e">
        <f>HOUR(AC55-AB55)</f>
        <v>#VALUE!</v>
      </c>
      <c r="AK55" s="53" t="e">
        <f>MINUTE(AC55-AB55)</f>
        <v>#VALUE!</v>
      </c>
      <c r="AM55" s="57" t="s">
        <v>348</v>
      </c>
      <c r="AN55" s="65" t="s">
        <v>349</v>
      </c>
      <c r="AO55" s="59" t="s">
        <v>162</v>
      </c>
      <c r="AP55" s="59" t="s">
        <v>80</v>
      </c>
      <c r="AQ55" s="54" t="str">
        <f>IF(ISERROR(BI55*60+BJ55)=TRUE,"-",BI55*60+BJ55)</f>
        <v>-</v>
      </c>
      <c r="AR55" s="45">
        <f>IF(ISERROR(BK55*60+BL55-$K$3)=TRUE,"-",BK55*60+BL55-$K$3)</f>
        <v>113</v>
      </c>
      <c r="AS55" s="45">
        <f>IF(ISERROR(BM55*60+BN55-$M$3)=TRUE,"-",BM55*60+BN55-$M$3)</f>
        <v>153</v>
      </c>
      <c r="AT55" s="45">
        <f>IF(ISERROR(AQ55-$J$3)=TRUE,"-",AQ55-$J$3)</f>
        <v>-120</v>
      </c>
      <c r="AU55" s="45">
        <f>IF(ISERROR(AR55-$L$3)=TRUE,"-",AR55-$L$3)</f>
        <v>-2</v>
      </c>
      <c r="AV55" s="45">
        <f>IF(ISERROR(AS55-$N$3)=TRUE,"-",AS55-$N$3)</f>
        <v>-5</v>
      </c>
      <c r="AW55" s="46">
        <f>IF(AN55="R",99,IF(AT55="-","-",IF(AT55&gt;60,70,IF(AT55&gt;=0,AT55,IF(AT55&lt;0,ABS(AT55)+10)))))</f>
        <v>130</v>
      </c>
      <c r="AX55" s="46">
        <f>IF(AO55="R",99,IF(AU55="-","-",IF(AU55&gt;60,70,IF(AU55&gt;=0,AU55,IF(AU55&lt;0,ABS(AU55)+10)))))</f>
        <v>12</v>
      </c>
      <c r="AY55" s="46">
        <f>IF(AP55="R",99,IF(AV55="-","-",IF(AV55&gt;60,70,IF(AV55&gt;=0,AV55,IF(AV55&lt;0,ABS(AV55)+10)))))</f>
        <v>15</v>
      </c>
      <c r="AZ55" s="47" t="s">
        <v>48</v>
      </c>
      <c r="BA55" s="48"/>
      <c r="BB55" s="49">
        <f>IF(AW55="-","-",SUM(AW55:BA55)+V55)</f>
        <v>371</v>
      </c>
      <c r="BC55" s="50">
        <f>IF(ISERROR(RANK(BB55,$BB$9:$BB$97,1))=TRUE,"-",RANK(BB55,$BB$9:$BB$97,1))</f>
        <v>21</v>
      </c>
      <c r="BD55" s="51"/>
      <c r="BE55" s="52" t="e">
        <f>TIMEVALUE(AM55)</f>
        <v>#VALUE!</v>
      </c>
      <c r="BF55" s="52">
        <f>TIMEVALUE(AN55)</f>
        <v>0.4375</v>
      </c>
      <c r="BG55" s="52">
        <f>TIMEVALUE(AO55)</f>
        <v>0.5229166666666667</v>
      </c>
      <c r="BH55" s="52">
        <f>TIMEVALUE(AP55)</f>
        <v>0.6569444444444444</v>
      </c>
      <c r="BI55" s="53" t="e">
        <f>HOUR(BF55-BE55)</f>
        <v>#VALUE!</v>
      </c>
      <c r="BJ55" s="53" t="e">
        <f>MINUTE(BF55-BE55)</f>
        <v>#VALUE!</v>
      </c>
      <c r="BK55" s="53">
        <f>HOUR(BG55-BF55)</f>
        <v>2</v>
      </c>
      <c r="BL55" s="53">
        <f>MINUTE(BG55-BF55)</f>
        <v>3</v>
      </c>
      <c r="BM55" s="53">
        <f>HOUR(BH55-BG55)</f>
        <v>3</v>
      </c>
      <c r="BN55" s="53">
        <f>MINUTE(BH55-BG55)</f>
        <v>13</v>
      </c>
    </row>
    <row r="56" spans="1:66" ht="15.75" customHeight="1">
      <c r="A56" s="55">
        <v>48</v>
      </c>
      <c r="B56" s="56" t="s">
        <v>350</v>
      </c>
      <c r="C56" s="40" t="s">
        <v>351</v>
      </c>
      <c r="D56" s="65" t="s">
        <v>352</v>
      </c>
      <c r="E56" s="59" t="s">
        <v>56</v>
      </c>
      <c r="F56" s="59" t="s">
        <v>353</v>
      </c>
      <c r="G56" s="57" t="s">
        <v>182</v>
      </c>
      <c r="H56" s="60">
        <f>IF(ISERROR(AD56*60+AE56)=TRUE,"-",AD56*60+AE56)</f>
        <v>92</v>
      </c>
      <c r="I56" s="61">
        <f>IF(ISERROR(AF56*60+AG56-$D$3)=TRUE,"-",AF56*60+AG56-$D$3)</f>
        <v>84</v>
      </c>
      <c r="J56" s="61" t="str">
        <f>IF(ISERROR(AH56*60+AI56-$F$3)=TRUE,"-",AH56*60+AI56-$F$3)</f>
        <v>-</v>
      </c>
      <c r="K56" s="61" t="str">
        <f>IF(ISERROR(AJ56*60+AK56-$H$3)=TRUE,"-",AJ56*60+AK56-$H$3)</f>
        <v>-</v>
      </c>
      <c r="L56" s="61">
        <f>IF(ISERROR(H56-$C$3)=TRUE,"-",H56-$C$3)</f>
        <v>3</v>
      </c>
      <c r="M56" s="61">
        <f>IF(ISERROR(I56-$E$3)=TRUE,"-",I56-$E$3)</f>
        <v>18</v>
      </c>
      <c r="N56" s="61">
        <f>IF(ISERROR(J56-$G$3)=TRUE,"-",J56-$G$3)</f>
        <v>-114</v>
      </c>
      <c r="O56" s="61">
        <f>IF(ISERROR(K56-$I$3)=TRUE,"-",K56-$I$3)</f>
        <v>-72</v>
      </c>
      <c r="P56" s="62">
        <f>IF(D56="R",99,IF(L56="-","-",IF(L56&gt;60,70,IF(L56&gt;=0,L56,IF(L56&lt;0,ABS(L56)+10)))))</f>
        <v>3</v>
      </c>
      <c r="Q56" s="62">
        <f>IF(E56="R",99,IF(M56="-","-",IF(M56&gt;60,70,IF(M56&gt;=0,M56,IF(M56&lt;0,ABS(M56)+10)))))</f>
        <v>18</v>
      </c>
      <c r="R56" s="62">
        <f>IF(F56="R",99,IF(N56="-","-",IF(N56&gt;60,70,IF(N56&gt;=0,N56,IF(N56&lt;0,ABS(N56)+10)))))</f>
        <v>124</v>
      </c>
      <c r="S56" s="62">
        <f>IF(G56="R",99,IF(O56="-","-",IF(O56&gt;60,70,IF(O56&gt;=0,O56,IF(O56&lt;0,ABS(O56)+10)))))</f>
        <v>82</v>
      </c>
      <c r="T56" s="47" t="s">
        <v>48</v>
      </c>
      <c r="U56" s="48"/>
      <c r="V56" s="63">
        <f>IF(P56="-","-",SUM(P56:U56))</f>
        <v>227</v>
      </c>
      <c r="W56" s="64">
        <f>IF(ISERROR(RANK(V56,$V$9:$V$97,1))=TRUE,"-",RANK(V56,$V$9:$V$97,1))</f>
        <v>39</v>
      </c>
      <c r="X56" s="51"/>
      <c r="Y56" s="52">
        <f>TIMEVALUE(C56)</f>
        <v>0.3659722222222222</v>
      </c>
      <c r="Z56" s="52">
        <f>TIMEVALUE(D56)</f>
        <v>0.42986111111111114</v>
      </c>
      <c r="AA56" s="52">
        <f>TIMEVALUE(E56)</f>
        <v>0.4951388888888889</v>
      </c>
      <c r="AB56" s="52" t="e">
        <f>TIMEVALUE(F56)</f>
        <v>#VALUE!</v>
      </c>
      <c r="AC56" s="52" t="e">
        <f>TIMEVALUE(G56)</f>
        <v>#VALUE!</v>
      </c>
      <c r="AD56" s="53">
        <f>HOUR(Z56-Y56)</f>
        <v>1</v>
      </c>
      <c r="AE56" s="53">
        <f>MINUTE(Z56-Y56)</f>
        <v>32</v>
      </c>
      <c r="AF56" s="53">
        <f>HOUR(AA56-Z56)</f>
        <v>1</v>
      </c>
      <c r="AG56" s="53">
        <f>MINUTE(AA56-Z56)</f>
        <v>34</v>
      </c>
      <c r="AH56" s="53" t="e">
        <f>HOUR(AB56-AA56)</f>
        <v>#VALUE!</v>
      </c>
      <c r="AI56" s="53" t="e">
        <f>MINUTE(AB56-AA56)</f>
        <v>#VALUE!</v>
      </c>
      <c r="AJ56" s="53" t="e">
        <f>HOUR(AC56-AB56)</f>
        <v>#VALUE!</v>
      </c>
      <c r="AK56" s="53" t="e">
        <f>MINUTE(AC56-AB56)</f>
        <v>#VALUE!</v>
      </c>
      <c r="AM56" s="40" t="s">
        <v>354</v>
      </c>
      <c r="AN56" s="65" t="s">
        <v>337</v>
      </c>
      <c r="AO56" s="59" t="s">
        <v>113</v>
      </c>
      <c r="AP56" s="59" t="s">
        <v>355</v>
      </c>
      <c r="AQ56" s="54" t="str">
        <f>IF(ISERROR(BI56*60+BJ56)=TRUE,"-",BI56*60+BJ56)</f>
        <v>-</v>
      </c>
      <c r="AR56" s="45">
        <f>IF(ISERROR(BK56*60+BL56-$K$3)=TRUE,"-",BK56*60+BL56-$K$3)</f>
        <v>128</v>
      </c>
      <c r="AS56" s="45">
        <f>IF(ISERROR(BM56*60+BN56-$M$3)=TRUE,"-",BM56*60+BN56-$M$3)</f>
        <v>134</v>
      </c>
      <c r="AT56" s="45">
        <f>IF(ISERROR(AQ56-$J$3)=TRUE,"-",AQ56-$J$3)</f>
        <v>-120</v>
      </c>
      <c r="AU56" s="45">
        <f>IF(ISERROR(AR56-$L$3)=TRUE,"-",AR56-$L$3)</f>
        <v>13</v>
      </c>
      <c r="AV56" s="45">
        <f>IF(ISERROR(AS56-$N$3)=TRUE,"-",AS56-$N$3)</f>
        <v>-24</v>
      </c>
      <c r="AW56" s="46">
        <f>IF(AN56="R",99,IF(AT56="-","-",IF(AT56&gt;60,70,IF(AT56&gt;=0,AT56,IF(AT56&lt;0,ABS(AT56)+10)))))</f>
        <v>130</v>
      </c>
      <c r="AX56" s="46">
        <f>IF(AO56="R",99,IF(AU56="-","-",IF(AU56&gt;60,70,IF(AU56&gt;=0,AU56,IF(AU56&lt;0,ABS(AU56)+10)))))</f>
        <v>13</v>
      </c>
      <c r="AY56" s="46">
        <f>IF(AP56="R",99,IF(AV56="-","-",IF(AV56&gt;60,70,IF(AV56&gt;=0,AV56,IF(AV56&lt;0,ABS(AV56)+10)))))</f>
        <v>34</v>
      </c>
      <c r="AZ56" s="47" t="s">
        <v>48</v>
      </c>
      <c r="BA56" s="48"/>
      <c r="BB56" s="49">
        <f>IF(AW56="-","-",SUM(AW56:BA56)+V56)</f>
        <v>404</v>
      </c>
      <c r="BC56" s="50">
        <f>IF(ISERROR(RANK(BB56,$BB$9:$BB$97,1))=TRUE,"-",RANK(BB56,$BB$9:$BB$97,1))</f>
        <v>55</v>
      </c>
      <c r="BD56" s="51"/>
      <c r="BE56" s="52" t="e">
        <f>TIMEVALUE(AM56)</f>
        <v>#VALUE!</v>
      </c>
      <c r="BF56" s="52">
        <f>TIMEVALUE(AN56)</f>
        <v>0.42916666666666664</v>
      </c>
      <c r="BG56" s="52">
        <f>TIMEVALUE(AO56)</f>
        <v>0.525</v>
      </c>
      <c r="BH56" s="52">
        <f>TIMEVALUE(AP56)</f>
        <v>0.6458333333333334</v>
      </c>
      <c r="BI56" s="53" t="e">
        <f>HOUR(BF56-BE56)</f>
        <v>#VALUE!</v>
      </c>
      <c r="BJ56" s="53" t="e">
        <f>MINUTE(BF56-BE56)</f>
        <v>#VALUE!</v>
      </c>
      <c r="BK56" s="53">
        <f>HOUR(BG56-BF56)</f>
        <v>2</v>
      </c>
      <c r="BL56" s="53">
        <f>MINUTE(BG56-BF56)</f>
        <v>18</v>
      </c>
      <c r="BM56" s="53">
        <f>HOUR(BH56-BG56)</f>
        <v>2</v>
      </c>
      <c r="BN56" s="53">
        <f>MINUTE(BH56-BG56)</f>
        <v>54</v>
      </c>
    </row>
    <row r="57" spans="1:66" ht="15.75" customHeight="1">
      <c r="A57" s="38">
        <v>49</v>
      </c>
      <c r="B57" s="56" t="s">
        <v>356</v>
      </c>
      <c r="C57" s="57" t="s">
        <v>357</v>
      </c>
      <c r="D57" s="58" t="s">
        <v>358</v>
      </c>
      <c r="E57" s="59" t="s">
        <v>359</v>
      </c>
      <c r="F57" s="59" t="s">
        <v>360</v>
      </c>
      <c r="G57" s="57" t="s">
        <v>361</v>
      </c>
      <c r="H57" s="60">
        <f>IF(ISERROR(AD57*60+AE57)=TRUE,"-",AD57*60+AE57)</f>
        <v>115</v>
      </c>
      <c r="I57" s="61">
        <f>IF(ISERROR(AF57*60+AG57-$D$3)=TRUE,"-",AF57*60+AG57-$D$3)</f>
        <v>65</v>
      </c>
      <c r="J57" s="61" t="str">
        <f>IF(ISERROR(AH57*60+AI57-$F$3)=TRUE,"-",AH57*60+AI57-$F$3)</f>
        <v>-</v>
      </c>
      <c r="K57" s="61" t="str">
        <f>IF(ISERROR(AJ57*60+AK57-$H$3)=TRUE,"-",AJ57*60+AK57-$H$3)</f>
        <v>-</v>
      </c>
      <c r="L57" s="61">
        <f>IF(ISERROR(H57-$C$3)=TRUE,"-",H57-$C$3)</f>
        <v>26</v>
      </c>
      <c r="M57" s="61">
        <f>IF(ISERROR(I57-$E$3)=TRUE,"-",I57-$E$3)</f>
        <v>-1</v>
      </c>
      <c r="N57" s="61">
        <f>IF(ISERROR(J57-$G$3)=TRUE,"-",J57-$G$3)</f>
        <v>-114</v>
      </c>
      <c r="O57" s="61">
        <f>IF(ISERROR(K57-$I$3)=TRUE,"-",K57-$I$3)</f>
        <v>-72</v>
      </c>
      <c r="P57" s="62">
        <f>IF(D57="R",99,IF(L57="-","-",IF(L57&gt;60,70,IF(L57&gt;=0,L57,IF(L57&lt;0,ABS(L57)+10)))))</f>
        <v>26</v>
      </c>
      <c r="Q57" s="62">
        <f>IF(E57="R",99,IF(M57="-","-",IF(M57&gt;60,70,IF(M57&gt;=0,M57,IF(M57&lt;0,ABS(M57)+10)))))</f>
        <v>11</v>
      </c>
      <c r="R57" s="62">
        <f>IF(F57="R",99,IF(N57="-","-",IF(N57&gt;60,70,IF(N57&gt;=0,N57,IF(N57&lt;0,ABS(N57)+10)))))</f>
        <v>124</v>
      </c>
      <c r="S57" s="62">
        <f>IF(G57="R",99,IF(O57="-","-",IF(O57&gt;60,70,IF(O57&gt;=0,O57,IF(O57&lt;0,ABS(O57)+10)))))</f>
        <v>82</v>
      </c>
      <c r="T57" s="47" t="s">
        <v>48</v>
      </c>
      <c r="U57" s="48"/>
      <c r="V57" s="63">
        <f>IF(P57="-","-",SUM(P57:U57))</f>
        <v>243</v>
      </c>
      <c r="W57" s="64">
        <f>IF(ISERROR(RANK(V57,$V$9:$V$97,1))=TRUE,"-",RANK(V57,$V$9:$V$97,1))</f>
        <v>59</v>
      </c>
      <c r="X57" s="51"/>
      <c r="Y57" s="52">
        <f>TIMEVALUE(C57)</f>
        <v>0.36666666666666664</v>
      </c>
      <c r="Z57" s="52">
        <f>TIMEVALUE(D57)</f>
        <v>0.4465277777777778</v>
      </c>
      <c r="AA57" s="52">
        <f>TIMEVALUE(E57)</f>
        <v>0.4986111111111111</v>
      </c>
      <c r="AB57" s="52" t="e">
        <f>TIMEVALUE(F57)</f>
        <v>#VALUE!</v>
      </c>
      <c r="AC57" s="52" t="e">
        <f>TIMEVALUE(G57)</f>
        <v>#VALUE!</v>
      </c>
      <c r="AD57" s="53">
        <f>HOUR(Z57-Y57)</f>
        <v>1</v>
      </c>
      <c r="AE57" s="53">
        <f>MINUTE(Z57-Y57)</f>
        <v>55</v>
      </c>
      <c r="AF57" s="53">
        <f>HOUR(AA57-Z57)</f>
        <v>1</v>
      </c>
      <c r="AG57" s="53">
        <f>MINUTE(AA57-Z57)</f>
        <v>15</v>
      </c>
      <c r="AH57" s="53" t="e">
        <f>HOUR(AB57-AA57)</f>
        <v>#VALUE!</v>
      </c>
      <c r="AI57" s="53" t="e">
        <f>MINUTE(AB57-AA57)</f>
        <v>#VALUE!</v>
      </c>
      <c r="AJ57" s="53" t="e">
        <f>HOUR(AC57-AB57)</f>
        <v>#VALUE!</v>
      </c>
      <c r="AK57" s="53" t="e">
        <f>MINUTE(AC57-AB57)</f>
        <v>#VALUE!</v>
      </c>
      <c r="AM57" s="57" t="s">
        <v>362</v>
      </c>
      <c r="AN57" s="65" t="s">
        <v>84</v>
      </c>
      <c r="AO57" s="59" t="s">
        <v>363</v>
      </c>
      <c r="AP57" s="59" t="s">
        <v>364</v>
      </c>
      <c r="AQ57" s="54" t="str">
        <f>IF(ISERROR(BI57*60+BJ57)=TRUE,"-",BI57*60+BJ57)</f>
        <v>-</v>
      </c>
      <c r="AR57" s="45">
        <f>IF(ISERROR(BK57*60+BL57-$K$3)=TRUE,"-",BK57*60+BL57-$K$3)</f>
        <v>148</v>
      </c>
      <c r="AS57" s="45">
        <f>IF(ISERROR(BM57*60+BN57-$M$3)=TRUE,"-",BM57*60+BN57-$M$3)</f>
        <v>133</v>
      </c>
      <c r="AT57" s="45">
        <f>IF(ISERROR(AQ57-$J$3)=TRUE,"-",AQ57-$J$3)</f>
        <v>-120</v>
      </c>
      <c r="AU57" s="45">
        <f>IF(ISERROR(AR57-$L$3)=TRUE,"-",AR57-$L$3)</f>
        <v>33</v>
      </c>
      <c r="AV57" s="45">
        <f>IF(ISERROR(AS57-$N$3)=TRUE,"-",AS57-$N$3)</f>
        <v>-25</v>
      </c>
      <c r="AW57" s="46">
        <f>IF(AN57="R",99,IF(AT57="-","-",IF(AT57&gt;60,70,IF(AT57&gt;=0,AT57,IF(AT57&lt;0,ABS(AT57)+10)))))</f>
        <v>130</v>
      </c>
      <c r="AX57" s="46">
        <f>IF(AO57="R",99,IF(AU57="-","-",IF(AU57&gt;60,70,IF(AU57&gt;=0,AU57,IF(AU57&lt;0,ABS(AU57)+10)))))</f>
        <v>33</v>
      </c>
      <c r="AY57" s="46">
        <f>IF(AP57="R",99,IF(AV57="-","-",IF(AV57&gt;60,70,IF(AV57&gt;=0,AV57,IF(AV57&lt;0,ABS(AV57)+10)))))</f>
        <v>35</v>
      </c>
      <c r="AZ57" s="47" t="s">
        <v>48</v>
      </c>
      <c r="BA57" s="48"/>
      <c r="BB57" s="49">
        <f>IF(AW57="-","-",SUM(AW57:BA57)+V57)</f>
        <v>441</v>
      </c>
      <c r="BC57" s="50">
        <f>IF(ISERROR(RANK(BB57,$BB$9:$BB$97,1))=TRUE,"-",RANK(BB57,$BB$9:$BB$97,1))</f>
        <v>61</v>
      </c>
      <c r="BD57" s="51"/>
      <c r="BE57" s="52" t="e">
        <f>TIMEVALUE(AM57)</f>
        <v>#VALUE!</v>
      </c>
      <c r="BF57" s="52">
        <f>TIMEVALUE(AN57)</f>
        <v>0.45625</v>
      </c>
      <c r="BG57" s="52">
        <f>TIMEVALUE(AO57)</f>
        <v>0.5659722222222222</v>
      </c>
      <c r="BH57" s="52">
        <f>TIMEVALUE(AP57)</f>
        <v>0.6861111111111111</v>
      </c>
      <c r="BI57" s="53" t="e">
        <f>HOUR(BF57-BE57)</f>
        <v>#VALUE!</v>
      </c>
      <c r="BJ57" s="53" t="e">
        <f>MINUTE(BF57-BE57)</f>
        <v>#VALUE!</v>
      </c>
      <c r="BK57" s="53">
        <f>HOUR(BG57-BF57)</f>
        <v>2</v>
      </c>
      <c r="BL57" s="53">
        <f>MINUTE(BG57-BF57)</f>
        <v>38</v>
      </c>
      <c r="BM57" s="53">
        <f>HOUR(BH57-BG57)</f>
        <v>2</v>
      </c>
      <c r="BN57" s="53">
        <f>MINUTE(BH57-BG57)</f>
        <v>53</v>
      </c>
    </row>
    <row r="58" spans="1:66" ht="15.75" customHeight="1">
      <c r="A58" s="55">
        <v>50</v>
      </c>
      <c r="B58" s="56" t="s">
        <v>365</v>
      </c>
      <c r="C58" s="40" t="s">
        <v>366</v>
      </c>
      <c r="D58" s="65" t="s">
        <v>367</v>
      </c>
      <c r="E58" s="59" t="s">
        <v>368</v>
      </c>
      <c r="F58" s="59" t="s">
        <v>369</v>
      </c>
      <c r="G58" s="57" t="s">
        <v>370</v>
      </c>
      <c r="H58" s="60">
        <f>IF(ISERROR(AD58*60+AE58)=TRUE,"-",AD58*60+AE58)</f>
        <v>102</v>
      </c>
      <c r="I58" s="61">
        <f>IF(ISERROR(AF58*60+AG58-$D$3)=TRUE,"-",AF58*60+AG58-$D$3)</f>
        <v>76</v>
      </c>
      <c r="J58" s="61" t="str">
        <f>IF(ISERROR(AH58*60+AI58-$F$3)=TRUE,"-",AH58*60+AI58-$F$3)</f>
        <v>-</v>
      </c>
      <c r="K58" s="61" t="str">
        <f>IF(ISERROR(AJ58*60+AK58-$H$3)=TRUE,"-",AJ58*60+AK58-$H$3)</f>
        <v>-</v>
      </c>
      <c r="L58" s="61">
        <f>IF(ISERROR(H58-$C$3)=TRUE,"-",H58-$C$3)</f>
        <v>13</v>
      </c>
      <c r="M58" s="61">
        <f>IF(ISERROR(I58-$E$3)=TRUE,"-",I58-$E$3)</f>
        <v>10</v>
      </c>
      <c r="N58" s="61">
        <f>IF(ISERROR(J58-$G$3)=TRUE,"-",J58-$G$3)</f>
        <v>-114</v>
      </c>
      <c r="O58" s="61">
        <f>IF(ISERROR(K58-$I$3)=TRUE,"-",K58-$I$3)</f>
        <v>-72</v>
      </c>
      <c r="P58" s="62">
        <f>IF(D58="R",99,IF(L58="-","-",IF(L58&gt;60,70,IF(L58&gt;=0,L58,IF(L58&lt;0,ABS(L58)+10)))))</f>
        <v>13</v>
      </c>
      <c r="Q58" s="62">
        <f>IF(E58="R",99,IF(M58="-","-",IF(M58&gt;60,70,IF(M58&gt;=0,M58,IF(M58&lt;0,ABS(M58)+10)))))</f>
        <v>10</v>
      </c>
      <c r="R58" s="62">
        <f>IF(F58="R",99,IF(N58="-","-",IF(N58&gt;60,70,IF(N58&gt;=0,N58,IF(N58&lt;0,ABS(N58)+10)))))</f>
        <v>124</v>
      </c>
      <c r="S58" s="62">
        <f>IF(G58="R",99,IF(O58="-","-",IF(O58&gt;60,70,IF(O58&gt;=0,O58,IF(O58&lt;0,ABS(O58)+10)))))</f>
        <v>82</v>
      </c>
      <c r="T58" s="47" t="s">
        <v>48</v>
      </c>
      <c r="U58" s="48"/>
      <c r="V58" s="63">
        <f>IF(P58="-","-",SUM(P58:U58))</f>
        <v>229</v>
      </c>
      <c r="W58" s="64">
        <f>IF(ISERROR(RANK(V58,$V$9:$V$97,1))=TRUE,"-",RANK(V58,$V$9:$V$97,1))</f>
        <v>42</v>
      </c>
      <c r="X58" s="51"/>
      <c r="Y58" s="52">
        <f>TIMEVALUE(C58)</f>
        <v>0.36736111111111114</v>
      </c>
      <c r="Z58" s="52">
        <f>TIMEVALUE(D58)</f>
        <v>0.43819444444444444</v>
      </c>
      <c r="AA58" s="52">
        <f>TIMEVALUE(E58)</f>
        <v>0.4979166666666667</v>
      </c>
      <c r="AB58" s="52" t="e">
        <f>TIMEVALUE(F58)</f>
        <v>#VALUE!</v>
      </c>
      <c r="AC58" s="52" t="e">
        <f>TIMEVALUE(G58)</f>
        <v>#VALUE!</v>
      </c>
      <c r="AD58" s="53">
        <f>HOUR(Z58-Y58)</f>
        <v>1</v>
      </c>
      <c r="AE58" s="53">
        <f>MINUTE(Z58-Y58)</f>
        <v>42</v>
      </c>
      <c r="AF58" s="53">
        <f>HOUR(AA58-Z58)</f>
        <v>1</v>
      </c>
      <c r="AG58" s="53">
        <f>MINUTE(AA58-Z58)</f>
        <v>26</v>
      </c>
      <c r="AH58" s="53" t="e">
        <f>HOUR(AB58-AA58)</f>
        <v>#VALUE!</v>
      </c>
      <c r="AI58" s="53" t="e">
        <f>MINUTE(AB58-AA58)</f>
        <v>#VALUE!</v>
      </c>
      <c r="AJ58" s="53" t="e">
        <f>HOUR(AC58-AB58)</f>
        <v>#VALUE!</v>
      </c>
      <c r="AK58" s="53" t="e">
        <f>MINUTE(AC58-AB58)</f>
        <v>#VALUE!</v>
      </c>
      <c r="AM58" s="40" t="s">
        <v>371</v>
      </c>
      <c r="AN58" s="65" t="s">
        <v>372</v>
      </c>
      <c r="AO58" s="59" t="s">
        <v>60</v>
      </c>
      <c r="AP58" s="59" t="s">
        <v>373</v>
      </c>
      <c r="AQ58" s="54" t="str">
        <f>IF(ISERROR(BI58*60+BJ58)=TRUE,"-",BI58*60+BJ58)</f>
        <v>-</v>
      </c>
      <c r="AR58" s="45">
        <f>IF(ISERROR(BK58*60+BL58-$K$3)=TRUE,"-",BK58*60+BL58-$K$3)</f>
        <v>101</v>
      </c>
      <c r="AS58" s="45">
        <f>IF(ISERROR(BM58*60+BN58-$M$3)=TRUE,"-",BM58*60+BN58-$M$3)</f>
        <v>157</v>
      </c>
      <c r="AT58" s="45">
        <f>IF(ISERROR(AQ58-$J$3)=TRUE,"-",AQ58-$J$3)</f>
        <v>-120</v>
      </c>
      <c r="AU58" s="45">
        <f>IF(ISERROR(AR58-$L$3)=TRUE,"-",AR58-$L$3)</f>
        <v>-14</v>
      </c>
      <c r="AV58" s="45">
        <f>IF(ISERROR(AS58-$N$3)=TRUE,"-",AS58-$N$3)</f>
        <v>-1</v>
      </c>
      <c r="AW58" s="46">
        <f>IF(AN58="R",99,IF(AT58="-","-",IF(AT58&gt;60,70,IF(AT58&gt;=0,AT58,IF(AT58&lt;0,ABS(AT58)+10)))))</f>
        <v>130</v>
      </c>
      <c r="AX58" s="46">
        <f>IF(AO58="R",99,IF(AU58="-","-",IF(AU58&gt;60,70,IF(AU58&gt;=0,AU58,IF(AU58&lt;0,ABS(AU58)+10)))))</f>
        <v>24</v>
      </c>
      <c r="AY58" s="46">
        <f>IF(AP58="R",99,IF(AV58="-","-",IF(AV58&gt;60,70,IF(AV58&gt;=0,AV58,IF(AV58&lt;0,ABS(AV58)+10)))))</f>
        <v>11</v>
      </c>
      <c r="AZ58" s="47" t="s">
        <v>48</v>
      </c>
      <c r="BA58" s="48"/>
      <c r="BB58" s="49">
        <f>IF(AW58="-","-",SUM(AW58:BA58)+V58)</f>
        <v>394</v>
      </c>
      <c r="BC58" s="50">
        <f>IF(ISERROR(RANK(BB58,$BB$9:$BB$97,1))=TRUE,"-",RANK(BB58,$BB$9:$BB$97,1))</f>
        <v>48</v>
      </c>
      <c r="BD58" s="51"/>
      <c r="BE58" s="52" t="e">
        <f>TIMEVALUE(AM58)</f>
        <v>#VALUE!</v>
      </c>
      <c r="BF58" s="52">
        <f>TIMEVALUE(AN58)</f>
        <v>0.4486111111111111</v>
      </c>
      <c r="BG58" s="52">
        <f>TIMEVALUE(AO58)</f>
        <v>0.5256944444444445</v>
      </c>
      <c r="BH58" s="52">
        <f>TIMEVALUE(AP58)</f>
        <v>0.6625</v>
      </c>
      <c r="BI58" s="53" t="e">
        <f>HOUR(BF58-BE58)</f>
        <v>#VALUE!</v>
      </c>
      <c r="BJ58" s="53" t="e">
        <f>MINUTE(BF58-BE58)</f>
        <v>#VALUE!</v>
      </c>
      <c r="BK58" s="53">
        <f>HOUR(BG58-BF58)</f>
        <v>1</v>
      </c>
      <c r="BL58" s="53">
        <f>MINUTE(BG58-BF58)</f>
        <v>51</v>
      </c>
      <c r="BM58" s="53">
        <f>HOUR(BH58-BG58)</f>
        <v>3</v>
      </c>
      <c r="BN58" s="53">
        <f>MINUTE(BH58-BG58)</f>
        <v>17</v>
      </c>
    </row>
    <row r="59" spans="1:66" ht="15.75" customHeight="1">
      <c r="A59" s="55">
        <v>51</v>
      </c>
      <c r="B59" s="56" t="s">
        <v>374</v>
      </c>
      <c r="C59" s="40" t="s">
        <v>375</v>
      </c>
      <c r="D59" s="65" t="s">
        <v>376</v>
      </c>
      <c r="E59" s="59" t="s">
        <v>377</v>
      </c>
      <c r="F59" s="59" t="s">
        <v>378</v>
      </c>
      <c r="G59" s="57" t="s">
        <v>379</v>
      </c>
      <c r="H59" s="60">
        <f>IF(ISERROR(AD59*60+AE59)=TRUE,"-",AD59*60+AE59)</f>
        <v>102</v>
      </c>
      <c r="I59" s="61">
        <f>IF(ISERROR(AF59*60+AG59-$D$3)=TRUE,"-",AF59*60+AG59-$D$3)</f>
        <v>64</v>
      </c>
      <c r="J59" s="61" t="str">
        <f>IF(ISERROR(AH59*60+AI59-$F$3)=TRUE,"-",AH59*60+AI59-$F$3)</f>
        <v>-</v>
      </c>
      <c r="K59" s="61" t="str">
        <f>IF(ISERROR(AJ59*60+AK59-$H$3)=TRUE,"-",AJ59*60+AK59-$H$3)</f>
        <v>-</v>
      </c>
      <c r="L59" s="61">
        <f>IF(ISERROR(H59-$C$3)=TRUE,"-",H59-$C$3)</f>
        <v>13</v>
      </c>
      <c r="M59" s="61">
        <f>IF(ISERROR(I59-$E$3)=TRUE,"-",I59-$E$3)</f>
        <v>-2</v>
      </c>
      <c r="N59" s="61">
        <f>IF(ISERROR(J59-$G$3)=TRUE,"-",J59-$G$3)</f>
        <v>-114</v>
      </c>
      <c r="O59" s="61">
        <f>IF(ISERROR(K59-$I$3)=TRUE,"-",K59-$I$3)</f>
        <v>-72</v>
      </c>
      <c r="P59" s="62">
        <f>IF(D59="R",99,IF(L59="-","-",IF(L59&gt;60,70,IF(L59&gt;=0,L59,IF(L59&lt;0,ABS(L59)+10)))))</f>
        <v>13</v>
      </c>
      <c r="Q59" s="62">
        <f>IF(E59="R",99,IF(M59="-","-",IF(M59&gt;60,70,IF(M59&gt;=0,M59,IF(M59&lt;0,ABS(M59)+10)))))</f>
        <v>12</v>
      </c>
      <c r="R59" s="62">
        <f>IF(F59="R",99,IF(N59="-","-",IF(N59&gt;60,70,IF(N59&gt;=0,N59,IF(N59&lt;0,ABS(N59)+10)))))</f>
        <v>124</v>
      </c>
      <c r="S59" s="62">
        <f>IF(G59="R",99,IF(O59="-","-",IF(O59&gt;60,70,IF(O59&gt;=0,O59,IF(O59&lt;0,ABS(O59)+10)))))</f>
        <v>82</v>
      </c>
      <c r="T59" s="47" t="s">
        <v>48</v>
      </c>
      <c r="U59" s="48"/>
      <c r="V59" s="63">
        <f>IF(P59="-","-",SUM(P59:U59))</f>
        <v>231</v>
      </c>
      <c r="W59" s="64">
        <f>IF(ISERROR(RANK(V59,$V$9:$V$97,1))=TRUE,"-",RANK(V59,$V$9:$V$97,1))</f>
        <v>48</v>
      </c>
      <c r="X59" s="51"/>
      <c r="Y59" s="52">
        <f>TIMEVALUE(C59)</f>
        <v>0.3680555555555556</v>
      </c>
      <c r="Z59" s="52">
        <f>TIMEVALUE(D59)</f>
        <v>0.4388888888888889</v>
      </c>
      <c r="AA59" s="52">
        <f>TIMEVALUE(E59)</f>
        <v>0.49027777777777776</v>
      </c>
      <c r="AB59" s="52" t="e">
        <f>TIMEVALUE(F59)</f>
        <v>#VALUE!</v>
      </c>
      <c r="AC59" s="52" t="e">
        <f>TIMEVALUE(G59)</f>
        <v>#VALUE!</v>
      </c>
      <c r="AD59" s="53">
        <f>HOUR(Z59-Y59)</f>
        <v>1</v>
      </c>
      <c r="AE59" s="53">
        <f>MINUTE(Z59-Y59)</f>
        <v>42</v>
      </c>
      <c r="AF59" s="53">
        <f>HOUR(AA59-Z59)</f>
        <v>1</v>
      </c>
      <c r="AG59" s="53">
        <f>MINUTE(AA59-Z59)</f>
        <v>14</v>
      </c>
      <c r="AH59" s="53" t="e">
        <f>HOUR(AB59-AA59)</f>
        <v>#VALUE!</v>
      </c>
      <c r="AI59" s="53" t="e">
        <f>MINUTE(AB59-AA59)</f>
        <v>#VALUE!</v>
      </c>
      <c r="AJ59" s="53" t="e">
        <f>HOUR(AC59-AB59)</f>
        <v>#VALUE!</v>
      </c>
      <c r="AK59" s="53" t="e">
        <f>MINUTE(AC59-AB59)</f>
        <v>#VALUE!</v>
      </c>
      <c r="AM59" s="40" t="s">
        <v>380</v>
      </c>
      <c r="AN59" s="65" t="s">
        <v>147</v>
      </c>
      <c r="AO59" s="59" t="s">
        <v>70</v>
      </c>
      <c r="AP59" s="59" t="s">
        <v>381</v>
      </c>
      <c r="AQ59" s="54" t="str">
        <f>IF(ISERROR(BI59*60+BJ59)=TRUE,"-",BI59*60+BJ59)</f>
        <v>-</v>
      </c>
      <c r="AR59" s="45">
        <f>IF(ISERROR(BK59*60+BL59-$K$3)=TRUE,"-",BK59*60+BL59-$K$3)</f>
        <v>116</v>
      </c>
      <c r="AS59" s="45">
        <f>IF(ISERROR(BM59*60+BN59-$M$3)=TRUE,"-",BM59*60+BN59-$M$3)</f>
        <v>158</v>
      </c>
      <c r="AT59" s="45">
        <f>IF(ISERROR(AQ59-$J$3)=TRUE,"-",AQ59-$J$3)</f>
        <v>-120</v>
      </c>
      <c r="AU59" s="45">
        <f>IF(ISERROR(AR59-$L$3)=TRUE,"-",AR59-$L$3)</f>
        <v>1</v>
      </c>
      <c r="AV59" s="45">
        <f>IF(ISERROR(AS59-$N$3)=TRUE,"-",AS59-$N$3)</f>
        <v>0</v>
      </c>
      <c r="AW59" s="46">
        <f>IF(AN59="R",99,IF(AT59="-","-",IF(AT59&gt;60,70,IF(AT59&gt;=0,AT59,IF(AT59&lt;0,ABS(AT59)+10)))))</f>
        <v>130</v>
      </c>
      <c r="AX59" s="46">
        <f>IF(AO59="R",99,IF(AU59="-","-",IF(AU59&gt;60,70,IF(AU59&gt;=0,AU59,IF(AU59&lt;0,ABS(AU59)+10)))))</f>
        <v>1</v>
      </c>
      <c r="AY59" s="46">
        <f>IF(AP59="R",99,IF(AV59="-","-",IF(AV59&gt;60,70,IF(AV59&gt;=0,AV59,IF(AV59&lt;0,ABS(AV59)+10)))))</f>
        <v>0</v>
      </c>
      <c r="AZ59" s="47" t="s">
        <v>48</v>
      </c>
      <c r="BA59" s="48"/>
      <c r="BB59" s="49">
        <f>IF(AW59="-","-",SUM(AW59:BA59)+V59)</f>
        <v>362</v>
      </c>
      <c r="BC59" s="50">
        <f>IF(ISERROR(RANK(BB59,$BB$9:$BB$97,1))=TRUE,"-",RANK(BB59,$BB$9:$BB$97,1))</f>
        <v>15</v>
      </c>
      <c r="BD59" s="51"/>
      <c r="BE59" s="52" t="e">
        <f>TIMEVALUE(AM59)</f>
        <v>#VALUE!</v>
      </c>
      <c r="BF59" s="52">
        <f>TIMEVALUE(AN59)</f>
        <v>0.45</v>
      </c>
      <c r="BG59" s="52">
        <f>TIMEVALUE(AO59)</f>
        <v>0.5375</v>
      </c>
      <c r="BH59" s="52">
        <f>TIMEVALUE(AP59)</f>
        <v>0.675</v>
      </c>
      <c r="BI59" s="53" t="e">
        <f>HOUR(BF59-BE59)</f>
        <v>#VALUE!</v>
      </c>
      <c r="BJ59" s="53" t="e">
        <f>MINUTE(BF59-BE59)</f>
        <v>#VALUE!</v>
      </c>
      <c r="BK59" s="53">
        <f>HOUR(BG59-BF59)</f>
        <v>2</v>
      </c>
      <c r="BL59" s="53">
        <f>MINUTE(BG59-BF59)</f>
        <v>6</v>
      </c>
      <c r="BM59" s="53">
        <f>HOUR(BH59-BG59)</f>
        <v>3</v>
      </c>
      <c r="BN59" s="53">
        <f>MINUTE(BH59-BG59)</f>
        <v>18</v>
      </c>
    </row>
    <row r="60" spans="1:66" ht="15.75" customHeight="1">
      <c r="A60" s="55">
        <v>52</v>
      </c>
      <c r="B60" s="56" t="s">
        <v>365</v>
      </c>
      <c r="C60" s="40" t="s">
        <v>382</v>
      </c>
      <c r="D60" s="65" t="s">
        <v>383</v>
      </c>
      <c r="E60" s="59" t="s">
        <v>384</v>
      </c>
      <c r="F60" s="59" t="s">
        <v>385</v>
      </c>
      <c r="G60" s="57" t="s">
        <v>386</v>
      </c>
      <c r="H60" s="60">
        <f>IF(ISERROR(AD60*60+AE60)=TRUE,"-",AD60*60+AE60)</f>
        <v>103</v>
      </c>
      <c r="I60" s="61">
        <f>IF(ISERROR(AF60*60+AG60-$D$3)=TRUE,"-",AF60*60+AG60-$D$3)</f>
        <v>77</v>
      </c>
      <c r="J60" s="61" t="str">
        <f>IF(ISERROR(AH60*60+AI60-$F$3)=TRUE,"-",AH60*60+AI60-$F$3)</f>
        <v>-</v>
      </c>
      <c r="K60" s="61" t="str">
        <f>IF(ISERROR(AJ60*60+AK60-$H$3)=TRUE,"-",AJ60*60+AK60-$H$3)</f>
        <v>-</v>
      </c>
      <c r="L60" s="61">
        <f>IF(ISERROR(H60-$C$3)=TRUE,"-",H60-$C$3)</f>
        <v>14</v>
      </c>
      <c r="M60" s="61">
        <f>IF(ISERROR(I60-$E$3)=TRUE,"-",I60-$E$3)</f>
        <v>11</v>
      </c>
      <c r="N60" s="61">
        <f>IF(ISERROR(J60-$G$3)=TRUE,"-",J60-$G$3)</f>
        <v>-114</v>
      </c>
      <c r="O60" s="61">
        <f>IF(ISERROR(K60-$I$3)=TRUE,"-",K60-$I$3)</f>
        <v>-72</v>
      </c>
      <c r="P60" s="62">
        <f>IF(D60="R",99,IF(L60="-","-",IF(L60&gt;60,70,IF(L60&gt;=0,L60,IF(L60&lt;0,ABS(L60)+10)))))</f>
        <v>14</v>
      </c>
      <c r="Q60" s="62">
        <f>IF(E60="R",99,IF(M60="-","-",IF(M60&gt;60,70,IF(M60&gt;=0,M60,IF(M60&lt;0,ABS(M60)+10)))))</f>
        <v>11</v>
      </c>
      <c r="R60" s="62">
        <f>IF(F60="R",99,IF(N60="-","-",IF(N60&gt;60,70,IF(N60&gt;=0,N60,IF(N60&lt;0,ABS(N60)+10)))))</f>
        <v>124</v>
      </c>
      <c r="S60" s="62">
        <f>IF(G60="R",99,IF(O60="-","-",IF(O60&gt;60,70,IF(O60&gt;=0,O60,IF(O60&lt;0,ABS(O60)+10)))))</f>
        <v>82</v>
      </c>
      <c r="T60" s="47" t="s">
        <v>48</v>
      </c>
      <c r="U60" s="48"/>
      <c r="V60" s="63">
        <f>IF(P60="-","-",SUM(P60:U60))</f>
        <v>231</v>
      </c>
      <c r="W60" s="64">
        <f>IF(ISERROR(RANK(V60,$V$9:$V$97,1))=TRUE,"-",RANK(V60,$V$9:$V$97,1))</f>
        <v>48</v>
      </c>
      <c r="X60" s="51"/>
      <c r="Y60" s="52">
        <f>TIMEVALUE(C60)</f>
        <v>0.36875</v>
      </c>
      <c r="Z60" s="52">
        <f>TIMEVALUE(D60)</f>
        <v>0.44027777777777777</v>
      </c>
      <c r="AA60" s="52">
        <f>TIMEVALUE(E60)</f>
        <v>0.5006944444444444</v>
      </c>
      <c r="AB60" s="52" t="e">
        <f>TIMEVALUE(F60)</f>
        <v>#VALUE!</v>
      </c>
      <c r="AC60" s="52" t="e">
        <f>TIMEVALUE(G60)</f>
        <v>#VALUE!</v>
      </c>
      <c r="AD60" s="53">
        <f>HOUR(Z60-Y60)</f>
        <v>1</v>
      </c>
      <c r="AE60" s="53">
        <f>MINUTE(Z60-Y60)</f>
        <v>43</v>
      </c>
      <c r="AF60" s="53">
        <f>HOUR(AA60-Z60)</f>
        <v>1</v>
      </c>
      <c r="AG60" s="53">
        <f>MINUTE(AA60-Z60)</f>
        <v>27</v>
      </c>
      <c r="AH60" s="53" t="e">
        <f>HOUR(AB60-AA60)</f>
        <v>#VALUE!</v>
      </c>
      <c r="AI60" s="53" t="e">
        <f>MINUTE(AB60-AA60)</f>
        <v>#VALUE!</v>
      </c>
      <c r="AJ60" s="53" t="e">
        <f>HOUR(AC60-AB60)</f>
        <v>#VALUE!</v>
      </c>
      <c r="AK60" s="53" t="e">
        <f>MINUTE(AC60-AB60)</f>
        <v>#VALUE!</v>
      </c>
      <c r="AM60" s="40" t="s">
        <v>387</v>
      </c>
      <c r="AN60" s="65" t="s">
        <v>388</v>
      </c>
      <c r="AO60" s="59" t="s">
        <v>389</v>
      </c>
      <c r="AP60" s="59" t="s">
        <v>390</v>
      </c>
      <c r="AQ60" s="54" t="str">
        <f>IF(ISERROR(BI60*60+BJ60)=TRUE,"-",BI60*60+BJ60)</f>
        <v>-</v>
      </c>
      <c r="AR60" s="45">
        <f>IF(ISERROR(BK60*60+BL60-$K$3)=TRUE,"-",BK60*60+BL60-$K$3)</f>
        <v>99</v>
      </c>
      <c r="AS60" s="45">
        <f>IF(ISERROR(BM60*60+BN60-$M$3)=TRUE,"-",BM60*60+BN60-$M$3)</f>
        <v>146</v>
      </c>
      <c r="AT60" s="45">
        <f>IF(ISERROR(AQ60-$J$3)=TRUE,"-",AQ60-$J$3)</f>
        <v>-120</v>
      </c>
      <c r="AU60" s="45">
        <f>IF(ISERROR(AR60-$L$3)=TRUE,"-",AR60-$L$3)</f>
        <v>-16</v>
      </c>
      <c r="AV60" s="45">
        <f>IF(ISERROR(AS60-$N$3)=TRUE,"-",AS60-$N$3)</f>
        <v>-12</v>
      </c>
      <c r="AW60" s="46">
        <f>IF(AN60="R",99,IF(AT60="-","-",IF(AT60&gt;60,70,IF(AT60&gt;=0,AT60,IF(AT60&lt;0,ABS(AT60)+10)))))</f>
        <v>130</v>
      </c>
      <c r="AX60" s="46">
        <f>IF(AO60="R",99,IF(AU60="-","-",IF(AU60&gt;60,70,IF(AU60&gt;=0,AU60,IF(AU60&lt;0,ABS(AU60)+10)))))</f>
        <v>26</v>
      </c>
      <c r="AY60" s="46">
        <f>IF(AP60="R",99,IF(AV60="-","-",IF(AV60&gt;60,70,IF(AV60&gt;=0,AV60,IF(AV60&lt;0,ABS(AV60)+10)))))</f>
        <v>22</v>
      </c>
      <c r="AZ60" s="47" t="s">
        <v>48</v>
      </c>
      <c r="BA60" s="48"/>
      <c r="BB60" s="49">
        <f>IF(AW60="-","-",SUM(AW60:BA60)+V60)</f>
        <v>409</v>
      </c>
      <c r="BC60" s="50">
        <f>IF(ISERROR(RANK(BB60,$BB$9:$BB$97,1))=TRUE,"-",RANK(BB60,$BB$9:$BB$97,1))</f>
        <v>57</v>
      </c>
      <c r="BD60" s="51"/>
      <c r="BE60" s="52" t="e">
        <f>TIMEVALUE(AM60)</f>
        <v>#VALUE!</v>
      </c>
      <c r="BF60" s="52">
        <f>TIMEVALUE(AN60)</f>
        <v>0.45069444444444445</v>
      </c>
      <c r="BG60" s="52">
        <f>TIMEVALUE(AO60)</f>
        <v>0.5263888888888889</v>
      </c>
      <c r="BH60" s="52">
        <f>TIMEVALUE(AP60)</f>
        <v>0.6555555555555556</v>
      </c>
      <c r="BI60" s="53" t="e">
        <f>HOUR(BF60-BE60)</f>
        <v>#VALUE!</v>
      </c>
      <c r="BJ60" s="53" t="e">
        <f>MINUTE(BF60-BE60)</f>
        <v>#VALUE!</v>
      </c>
      <c r="BK60" s="53">
        <f>HOUR(BG60-BF60)</f>
        <v>1</v>
      </c>
      <c r="BL60" s="53">
        <f>MINUTE(BG60-BF60)</f>
        <v>49</v>
      </c>
      <c r="BM60" s="53">
        <f>HOUR(BH60-BG60)</f>
        <v>3</v>
      </c>
      <c r="BN60" s="53">
        <f>MINUTE(BH60-BG60)</f>
        <v>6</v>
      </c>
    </row>
    <row r="61" spans="1:66" ht="15.75" customHeight="1">
      <c r="A61" s="55">
        <v>53</v>
      </c>
      <c r="B61" s="56" t="s">
        <v>391</v>
      </c>
      <c r="C61" s="40" t="s">
        <v>392</v>
      </c>
      <c r="D61" s="65" t="s">
        <v>376</v>
      </c>
      <c r="E61" s="59" t="s">
        <v>393</v>
      </c>
      <c r="F61" s="59" t="s">
        <v>297</v>
      </c>
      <c r="G61" s="57" t="s">
        <v>394</v>
      </c>
      <c r="H61" s="60">
        <f>IF(ISERROR(AD61*60+AE61)=TRUE,"-",AD61*60+AE61)</f>
        <v>100</v>
      </c>
      <c r="I61" s="61">
        <f>IF(ISERROR(AF61*60+AG61-$D$3)=TRUE,"-",AF61*60+AG61-$D$3)</f>
        <v>63</v>
      </c>
      <c r="J61" s="61" t="str">
        <f>IF(ISERROR(AH61*60+AI61-$F$3)=TRUE,"-",AH61*60+AI61-$F$3)</f>
        <v>-</v>
      </c>
      <c r="K61" s="61" t="str">
        <f>IF(ISERROR(AJ61*60+AK61-$H$3)=TRUE,"-",AJ61*60+AK61-$H$3)</f>
        <v>-</v>
      </c>
      <c r="L61" s="61">
        <f>IF(ISERROR(H61-$C$3)=TRUE,"-",H61-$C$3)</f>
        <v>11</v>
      </c>
      <c r="M61" s="61">
        <f>IF(ISERROR(I61-$E$3)=TRUE,"-",I61-$E$3)</f>
        <v>-3</v>
      </c>
      <c r="N61" s="61">
        <f>IF(ISERROR(J61-$G$3)=TRUE,"-",J61-$G$3)</f>
        <v>-114</v>
      </c>
      <c r="O61" s="61">
        <f>IF(ISERROR(K61-$I$3)=TRUE,"-",K61-$I$3)</f>
        <v>-72</v>
      </c>
      <c r="P61" s="62">
        <f>IF(D61="R",99,IF(L61="-","-",IF(L61&gt;60,70,IF(L61&gt;=0,L61,IF(L61&lt;0,ABS(L61)+10)))))</f>
        <v>11</v>
      </c>
      <c r="Q61" s="62">
        <f>IF(E61="R",99,IF(M61="-","-",IF(M61&gt;60,70,IF(M61&gt;=0,M61,IF(M61&lt;0,ABS(M61)+10)))))</f>
        <v>13</v>
      </c>
      <c r="R61" s="62">
        <f>IF(F61="R",99,IF(N61="-","-",IF(N61&gt;60,70,IF(N61&gt;=0,N61,IF(N61&lt;0,ABS(N61)+10)))))</f>
        <v>124</v>
      </c>
      <c r="S61" s="62">
        <f>IF(G61="R",99,IF(O61="-","-",IF(O61&gt;60,70,IF(O61&gt;=0,O61,IF(O61&lt;0,ABS(O61)+10)))))</f>
        <v>82</v>
      </c>
      <c r="T61" s="47" t="s">
        <v>48</v>
      </c>
      <c r="U61" s="48"/>
      <c r="V61" s="63">
        <f>IF(P61="-","-",SUM(P61:U61))</f>
        <v>230</v>
      </c>
      <c r="W61" s="64">
        <f>IF(ISERROR(RANK(V61,$V$9:$V$97,1))=TRUE,"-",RANK(V61,$V$9:$V$97,1))</f>
        <v>45</v>
      </c>
      <c r="X61" s="51"/>
      <c r="Y61" s="52">
        <f>TIMEVALUE(C61)</f>
        <v>0.36944444444444446</v>
      </c>
      <c r="Z61" s="52">
        <f>TIMEVALUE(D61)</f>
        <v>0.4388888888888889</v>
      </c>
      <c r="AA61" s="52">
        <f>TIMEVALUE(E61)</f>
        <v>0.4895833333333333</v>
      </c>
      <c r="AB61" s="52" t="e">
        <f>TIMEVALUE(F61)</f>
        <v>#VALUE!</v>
      </c>
      <c r="AC61" s="52" t="e">
        <f>TIMEVALUE(G61)</f>
        <v>#VALUE!</v>
      </c>
      <c r="AD61" s="53">
        <f>HOUR(Z61-Y61)</f>
        <v>1</v>
      </c>
      <c r="AE61" s="53">
        <f>MINUTE(Z61-Y61)</f>
        <v>40</v>
      </c>
      <c r="AF61" s="53">
        <f>HOUR(AA61-Z61)</f>
        <v>1</v>
      </c>
      <c r="AG61" s="53">
        <f>MINUTE(AA61-Z61)</f>
        <v>13</v>
      </c>
      <c r="AH61" s="53" t="e">
        <f>HOUR(AB61-AA61)</f>
        <v>#VALUE!</v>
      </c>
      <c r="AI61" s="53" t="e">
        <f>MINUTE(AB61-AA61)</f>
        <v>#VALUE!</v>
      </c>
      <c r="AJ61" s="53" t="e">
        <f>HOUR(AC61-AB61)</f>
        <v>#VALUE!</v>
      </c>
      <c r="AK61" s="53" t="e">
        <f>MINUTE(AC61-AB61)</f>
        <v>#VALUE!</v>
      </c>
      <c r="AM61" s="40" t="s">
        <v>395</v>
      </c>
      <c r="AN61" s="65" t="s">
        <v>147</v>
      </c>
      <c r="AO61" s="59" t="s">
        <v>60</v>
      </c>
      <c r="AP61" s="59" t="s">
        <v>61</v>
      </c>
      <c r="AQ61" s="54" t="str">
        <f>IF(ISERROR(BI61*60+BJ61)=TRUE,"-",BI61*60+BJ61)</f>
        <v>-</v>
      </c>
      <c r="AR61" s="45">
        <f>IF(ISERROR(BK61*60+BL61-$K$3)=TRUE,"-",BK61*60+BL61-$K$3)</f>
        <v>99</v>
      </c>
      <c r="AS61" s="45">
        <f>IF(ISERROR(BM61*60+BN61-$M$3)=TRUE,"-",BM61*60+BN61-$M$3)</f>
        <v>159</v>
      </c>
      <c r="AT61" s="45">
        <f>IF(ISERROR(AQ61-$J$3)=TRUE,"-",AQ61-$J$3)</f>
        <v>-120</v>
      </c>
      <c r="AU61" s="45">
        <f>IF(ISERROR(AR61-$L$3)=TRUE,"-",AR61-$L$3)</f>
        <v>-16</v>
      </c>
      <c r="AV61" s="45">
        <f>IF(ISERROR(AS61-$N$3)=TRUE,"-",AS61-$N$3)</f>
        <v>1</v>
      </c>
      <c r="AW61" s="46">
        <f>IF(AN61="R",99,IF(AT61="-","-",IF(AT61&gt;60,70,IF(AT61&gt;=0,AT61,IF(AT61&lt;0,ABS(AT61)+10)))))</f>
        <v>130</v>
      </c>
      <c r="AX61" s="46">
        <f>IF(AO61="R",99,IF(AU61="-","-",IF(AU61&gt;60,70,IF(AU61&gt;=0,AU61,IF(AU61&lt;0,ABS(AU61)+10)))))</f>
        <v>26</v>
      </c>
      <c r="AY61" s="46">
        <f>IF(AP61="R",99,IF(AV61="-","-",IF(AV61&gt;60,70,IF(AV61&gt;=0,AV61,IF(AV61&lt;0,ABS(AV61)+10)))))</f>
        <v>1</v>
      </c>
      <c r="AZ61" s="47" t="s">
        <v>48</v>
      </c>
      <c r="BA61" s="48"/>
      <c r="BB61" s="49">
        <f>IF(AW61="-","-",SUM(AW61:BA61)+V61)</f>
        <v>387</v>
      </c>
      <c r="BC61" s="50">
        <f>IF(ISERROR(RANK(BB61,$BB$9:$BB$97,1))=TRUE,"-",RANK(BB61,$BB$9:$BB$97,1))</f>
        <v>38</v>
      </c>
      <c r="BD61" s="51"/>
      <c r="BE61" s="52" t="e">
        <f>TIMEVALUE(AM61)</f>
        <v>#VALUE!</v>
      </c>
      <c r="BF61" s="52">
        <f>TIMEVALUE(AN61)</f>
        <v>0.45</v>
      </c>
      <c r="BG61" s="52">
        <f>TIMEVALUE(AO61)</f>
        <v>0.5256944444444445</v>
      </c>
      <c r="BH61" s="52">
        <f>TIMEVALUE(AP61)</f>
        <v>0.6638888888888889</v>
      </c>
      <c r="BI61" s="53" t="e">
        <f>HOUR(BF61-BE61)</f>
        <v>#VALUE!</v>
      </c>
      <c r="BJ61" s="53" t="e">
        <f>MINUTE(BF61-BE61)</f>
        <v>#VALUE!</v>
      </c>
      <c r="BK61" s="53">
        <f>HOUR(BG61-BF61)</f>
        <v>1</v>
      </c>
      <c r="BL61" s="53">
        <f>MINUTE(BG61-BF61)</f>
        <v>49</v>
      </c>
      <c r="BM61" s="53">
        <f>HOUR(BH61-BG61)</f>
        <v>3</v>
      </c>
      <c r="BN61" s="53">
        <f>MINUTE(BH61-BG61)</f>
        <v>19</v>
      </c>
    </row>
    <row r="62" spans="1:66" ht="15.75" customHeight="1">
      <c r="A62" s="55">
        <v>54</v>
      </c>
      <c r="B62" s="56" t="s">
        <v>396</v>
      </c>
      <c r="C62" s="40" t="s">
        <v>397</v>
      </c>
      <c r="D62" s="65" t="s">
        <v>131</v>
      </c>
      <c r="E62" s="59" t="s">
        <v>131</v>
      </c>
      <c r="F62" s="59" t="s">
        <v>131</v>
      </c>
      <c r="G62" s="57" t="s">
        <v>131</v>
      </c>
      <c r="H62" s="60" t="str">
        <f>IF(ISERROR(AD62*60+AE62)=TRUE,"-",AD62*60+AE62)</f>
        <v>-</v>
      </c>
      <c r="I62" s="61" t="str">
        <f>IF(ISERROR(AF62*60+AG62-$D$3)=TRUE,"-",AF62*60+AG62-$D$3)</f>
        <v>-</v>
      </c>
      <c r="J62" s="61" t="str">
        <f>IF(ISERROR(AH62*60+AI62-$F$3)=TRUE,"-",AH62*60+AI62-$F$3)</f>
        <v>-</v>
      </c>
      <c r="K62" s="61" t="str">
        <f>IF(ISERROR(AJ62*60+AK62-$H$3)=TRUE,"-",AJ62*60+AK62-$H$3)</f>
        <v>-</v>
      </c>
      <c r="L62" s="61">
        <f>IF(ISERROR(H62-$C$3)=TRUE,"-",H62-$C$3)</f>
        <v>-89</v>
      </c>
      <c r="M62" s="61">
        <f>IF(ISERROR(I62-$E$3)=TRUE,"-",I62-$E$3)</f>
        <v>-66</v>
      </c>
      <c r="N62" s="61">
        <f>IF(ISERROR(J62-$G$3)=TRUE,"-",J62-$G$3)</f>
        <v>-114</v>
      </c>
      <c r="O62" s="61">
        <f>IF(ISERROR(K62-$I$3)=TRUE,"-",K62-$I$3)</f>
        <v>-72</v>
      </c>
      <c r="P62" s="62">
        <f>IF(D62="R",99,IF(L62="-","-",IF(L62&gt;60,70,IF(L62&gt;=0,L62,IF(L62&lt;0,ABS(L62)+10)))))</f>
        <v>99</v>
      </c>
      <c r="Q62" s="62">
        <f>IF(E62="R",99,IF(M62="-","-",IF(M62&gt;60,70,IF(M62&gt;=0,M62,IF(M62&lt;0,ABS(M62)+10)))))</f>
        <v>99</v>
      </c>
      <c r="R62" s="62">
        <f>IF(F62="R",99,IF(N62="-","-",IF(N62&gt;60,70,IF(N62&gt;=0,N62,IF(N62&lt;0,ABS(N62)+10)))))</f>
        <v>99</v>
      </c>
      <c r="S62" s="62">
        <f>IF(G62="R",99,IF(O62="-","-",IF(O62&gt;60,70,IF(O62&gt;=0,O62,IF(O62&lt;0,ABS(O62)+10)))))</f>
        <v>99</v>
      </c>
      <c r="T62" s="47" t="s">
        <v>48</v>
      </c>
      <c r="U62" s="48"/>
      <c r="V62" s="63">
        <f>IF(P62="-","-",SUM(P62:U62))</f>
        <v>396</v>
      </c>
      <c r="W62" s="64">
        <f>IF(ISERROR(RANK(V62,$V$9:$V$97,1))=TRUE,"-",RANK(V62,$V$9:$V$97,1))</f>
        <v>84</v>
      </c>
      <c r="X62" s="51"/>
      <c r="Y62" s="52">
        <f>TIMEVALUE(C62)</f>
        <v>0.3701388888888889</v>
      </c>
      <c r="Z62" s="52" t="e">
        <f>TIMEVALUE(D62)</f>
        <v>#VALUE!</v>
      </c>
      <c r="AA62" s="52" t="e">
        <f>TIMEVALUE(E62)</f>
        <v>#VALUE!</v>
      </c>
      <c r="AB62" s="52" t="e">
        <f>TIMEVALUE(F62)</f>
        <v>#VALUE!</v>
      </c>
      <c r="AC62" s="52" t="e">
        <f>TIMEVALUE(G62)</f>
        <v>#VALUE!</v>
      </c>
      <c r="AD62" s="53" t="e">
        <f>HOUR(Z62-Y62)</f>
        <v>#VALUE!</v>
      </c>
      <c r="AE62" s="53" t="e">
        <f>MINUTE(Z62-Y62)</f>
        <v>#VALUE!</v>
      </c>
      <c r="AF62" s="53" t="e">
        <f>HOUR(AA62-Z62)</f>
        <v>#VALUE!</v>
      </c>
      <c r="AG62" s="53" t="e">
        <f>MINUTE(AA62-Z62)</f>
        <v>#VALUE!</v>
      </c>
      <c r="AH62" s="53" t="e">
        <f>HOUR(AB62-AA62)</f>
        <v>#VALUE!</v>
      </c>
      <c r="AI62" s="53" t="e">
        <f>MINUTE(AB62-AA62)</f>
        <v>#VALUE!</v>
      </c>
      <c r="AJ62" s="53" t="e">
        <f>HOUR(AC62-AB62)</f>
        <v>#VALUE!</v>
      </c>
      <c r="AK62" s="53" t="e">
        <f>MINUTE(AC62-AB62)</f>
        <v>#VALUE!</v>
      </c>
      <c r="AM62" s="40" t="s">
        <v>398</v>
      </c>
      <c r="AN62" s="65" t="s">
        <v>131</v>
      </c>
      <c r="AO62" s="59" t="s">
        <v>131</v>
      </c>
      <c r="AP62" s="59" t="s">
        <v>131</v>
      </c>
      <c r="AQ62" s="54" t="str">
        <f>IF(ISERROR(BI62*60+BJ62)=TRUE,"-",BI62*60+BJ62)</f>
        <v>-</v>
      </c>
      <c r="AR62" s="45" t="str">
        <f>IF(ISERROR(BK62*60+BL62-$K$3)=TRUE,"-",BK62*60+BL62-$K$3)</f>
        <v>-</v>
      </c>
      <c r="AS62" s="45" t="str">
        <f>IF(ISERROR(BM62*60+BN62-$M$3)=TRUE,"-",BM62*60+BN62-$M$3)</f>
        <v>-</v>
      </c>
      <c r="AT62" s="45">
        <f>IF(ISERROR(AQ62-$J$3)=TRUE,"-",AQ62-$J$3)</f>
        <v>-120</v>
      </c>
      <c r="AU62" s="45">
        <f>IF(ISERROR(AR62-$L$3)=TRUE,"-",AR62-$L$3)</f>
        <v>-115</v>
      </c>
      <c r="AV62" s="45">
        <f>IF(ISERROR(AS62-$N$3)=TRUE,"-",AS62-$N$3)</f>
        <v>-158</v>
      </c>
      <c r="AW62" s="46">
        <f>IF(AN62="R",99,IF(AT62="-","-",IF(AT62&gt;60,70,IF(AT62&gt;=0,AT62,IF(AT62&lt;0,ABS(AT62)+10)))))</f>
        <v>99</v>
      </c>
      <c r="AX62" s="46">
        <f>IF(AO62="R",99,IF(AU62="-","-",IF(AU62&gt;60,70,IF(AU62&gt;=0,AU62,IF(AU62&lt;0,ABS(AU62)+10)))))</f>
        <v>99</v>
      </c>
      <c r="AY62" s="46">
        <f>IF(AP62="R",99,IF(AV62="-","-",IF(AV62&gt;60,70,IF(AV62&gt;=0,AV62,IF(AV62&lt;0,ABS(AV62)+10)))))</f>
        <v>99</v>
      </c>
      <c r="AZ62" s="47" t="s">
        <v>48</v>
      </c>
      <c r="BA62" s="48"/>
      <c r="BB62" s="49">
        <f>IF(AW62="-","-",SUM(AW62:BA62)+V62)</f>
        <v>693</v>
      </c>
      <c r="BC62" s="50">
        <f>IF(ISERROR(RANK(BB62,$BB$9:$BB$97,1))=TRUE,"-",RANK(BB62,$BB$9:$BB$97,1))</f>
        <v>66</v>
      </c>
      <c r="BD62" s="51"/>
      <c r="BE62" s="52" t="e">
        <f>TIMEVALUE(AM62)</f>
        <v>#VALUE!</v>
      </c>
      <c r="BF62" s="52" t="e">
        <f>TIMEVALUE(AN62)</f>
        <v>#VALUE!</v>
      </c>
      <c r="BG62" s="52" t="e">
        <f>TIMEVALUE(AO62)</f>
        <v>#VALUE!</v>
      </c>
      <c r="BH62" s="52" t="e">
        <f>TIMEVALUE(AP62)</f>
        <v>#VALUE!</v>
      </c>
      <c r="BI62" s="53" t="e">
        <f>HOUR(BF62-BE62)</f>
        <v>#VALUE!</v>
      </c>
      <c r="BJ62" s="53" t="e">
        <f>MINUTE(BF62-BE62)</f>
        <v>#VALUE!</v>
      </c>
      <c r="BK62" s="53" t="e">
        <f>HOUR(BG62-BF62)</f>
        <v>#VALUE!</v>
      </c>
      <c r="BL62" s="53" t="e">
        <f>MINUTE(BG62-BF62)</f>
        <v>#VALUE!</v>
      </c>
      <c r="BM62" s="53" t="e">
        <f>HOUR(BH62-BG62)</f>
        <v>#VALUE!</v>
      </c>
      <c r="BN62" s="53" t="e">
        <f>MINUTE(BH62-BG62)</f>
        <v>#VALUE!</v>
      </c>
    </row>
    <row r="63" spans="1:66" ht="15.75" customHeight="1">
      <c r="A63" s="38">
        <v>55</v>
      </c>
      <c r="B63" s="56" t="s">
        <v>399</v>
      </c>
      <c r="C63" s="40" t="s">
        <v>400</v>
      </c>
      <c r="D63" s="65" t="s">
        <v>139</v>
      </c>
      <c r="E63" s="59" t="s">
        <v>401</v>
      </c>
      <c r="F63" s="59" t="s">
        <v>369</v>
      </c>
      <c r="G63" s="57" t="s">
        <v>402</v>
      </c>
      <c r="H63" s="60">
        <f>IF(ISERROR(AD63*60+AE63)=TRUE,"-",AD63*60+AE63)</f>
        <v>92</v>
      </c>
      <c r="I63" s="61">
        <f>IF(ISERROR(AF63*60+AG63-$D$3)=TRUE,"-",AF63*60+AG63-$D$3)</f>
        <v>66</v>
      </c>
      <c r="J63" s="61" t="str">
        <f>IF(ISERROR(AH63*60+AI63-$F$3)=TRUE,"-",AH63*60+AI63-$F$3)</f>
        <v>-</v>
      </c>
      <c r="K63" s="61" t="str">
        <f>IF(ISERROR(AJ63*60+AK63-$H$3)=TRUE,"-",AJ63*60+AK63-$H$3)</f>
        <v>-</v>
      </c>
      <c r="L63" s="61">
        <f>IF(ISERROR(H63-$C$3)=TRUE,"-",H63-$C$3)</f>
        <v>3</v>
      </c>
      <c r="M63" s="61">
        <f>IF(ISERROR(I63-$E$3)=TRUE,"-",I63-$E$3)</f>
        <v>0</v>
      </c>
      <c r="N63" s="61">
        <f>IF(ISERROR(J63-$G$3)=TRUE,"-",J63-$G$3)</f>
        <v>-114</v>
      </c>
      <c r="O63" s="61">
        <f>IF(ISERROR(K63-$I$3)=TRUE,"-",K63-$I$3)</f>
        <v>-72</v>
      </c>
      <c r="P63" s="62">
        <f>IF(D63="R",99,IF(L63="-","-",IF(L63&gt;60,70,IF(L63&gt;=0,L63,IF(L63&lt;0,ABS(L63)+10)))))</f>
        <v>3</v>
      </c>
      <c r="Q63" s="62">
        <f>IF(E63="R",99,IF(M63="-","-",IF(M63&gt;60,70,IF(M63&gt;=0,M63,IF(M63&lt;0,ABS(M63)+10)))))</f>
        <v>0</v>
      </c>
      <c r="R63" s="62">
        <f>IF(F63="R",99,IF(N63="-","-",IF(N63&gt;60,70,IF(N63&gt;=0,N63,IF(N63&lt;0,ABS(N63)+10)))))</f>
        <v>124</v>
      </c>
      <c r="S63" s="62">
        <f>IF(G63="R",99,IF(O63="-","-",IF(O63&gt;60,70,IF(O63&gt;=0,O63,IF(O63&lt;0,ABS(O63)+10)))))</f>
        <v>82</v>
      </c>
      <c r="T63" s="47">
        <v>-4</v>
      </c>
      <c r="U63" s="48"/>
      <c r="V63" s="63">
        <f>IF(P63="-","-",SUM(P63:U63))</f>
        <v>205</v>
      </c>
      <c r="W63" s="64">
        <f>IF(ISERROR(RANK(V63,$V$9:$V$97,1))=TRUE,"-",RANK(V63,$V$9:$V$97,1))</f>
        <v>11</v>
      </c>
      <c r="X63" s="51"/>
      <c r="Y63" s="52">
        <f>TIMEVALUE(C63)</f>
        <v>0.37083333333333335</v>
      </c>
      <c r="Z63" s="52">
        <f>TIMEVALUE(D63)</f>
        <v>0.43472222222222223</v>
      </c>
      <c r="AA63" s="52">
        <f>TIMEVALUE(E63)</f>
        <v>0.4875</v>
      </c>
      <c r="AB63" s="52" t="e">
        <f>TIMEVALUE(F63)</f>
        <v>#VALUE!</v>
      </c>
      <c r="AC63" s="52" t="e">
        <f>TIMEVALUE(G63)</f>
        <v>#VALUE!</v>
      </c>
      <c r="AD63" s="53">
        <f>HOUR(Z63-Y63)</f>
        <v>1</v>
      </c>
      <c r="AE63" s="53">
        <f>MINUTE(Z63-Y63)</f>
        <v>32</v>
      </c>
      <c r="AF63" s="53">
        <f>HOUR(AA63-Z63)</f>
        <v>1</v>
      </c>
      <c r="AG63" s="53">
        <f>MINUTE(AA63-Z63)</f>
        <v>16</v>
      </c>
      <c r="AH63" s="53" t="e">
        <f>HOUR(AB63-AA63)</f>
        <v>#VALUE!</v>
      </c>
      <c r="AI63" s="53" t="e">
        <f>MINUTE(AB63-AA63)</f>
        <v>#VALUE!</v>
      </c>
      <c r="AJ63" s="53" t="e">
        <f>HOUR(AC63-AB63)</f>
        <v>#VALUE!</v>
      </c>
      <c r="AK63" s="53" t="e">
        <f>MINUTE(AC63-AB63)</f>
        <v>#VALUE!</v>
      </c>
      <c r="AM63" s="40" t="s">
        <v>403</v>
      </c>
      <c r="AN63" s="65" t="s">
        <v>139</v>
      </c>
      <c r="AO63" s="59" t="s">
        <v>60</v>
      </c>
      <c r="AP63" s="59" t="s">
        <v>163</v>
      </c>
      <c r="AQ63" s="54" t="str">
        <f>IF(ISERROR(BI63*60+BJ63)=TRUE,"-",BI63*60+BJ63)</f>
        <v>-</v>
      </c>
      <c r="AR63" s="45">
        <f>IF(ISERROR(BK63*60+BL63-$K$3)=TRUE,"-",BK63*60+BL63-$K$3)</f>
        <v>121</v>
      </c>
      <c r="AS63" s="45">
        <f>IF(ISERROR(BM63*60+BN63-$M$3)=TRUE,"-",BM63*60+BN63-$M$3)</f>
        <v>167</v>
      </c>
      <c r="AT63" s="45">
        <f>IF(ISERROR(AQ63-$J$3)=TRUE,"-",AQ63-$J$3)</f>
        <v>-120</v>
      </c>
      <c r="AU63" s="45">
        <f>IF(ISERROR(AR63-$L$3)=TRUE,"-",AR63-$L$3)</f>
        <v>6</v>
      </c>
      <c r="AV63" s="45">
        <f>IF(ISERROR(AS63-$N$3)=TRUE,"-",AS63-$N$3)</f>
        <v>9</v>
      </c>
      <c r="AW63" s="46">
        <f>IF(AN63="R",99,IF(AT63="-","-",IF(AT63&gt;60,70,IF(AT63&gt;=0,AT63,IF(AT63&lt;0,ABS(AT63)+10)))))</f>
        <v>130</v>
      </c>
      <c r="AX63" s="46">
        <f>IF(AO63="R",99,IF(AU63="-","-",IF(AU63&gt;60,70,IF(AU63&gt;=0,AU63,IF(AU63&lt;0,ABS(AU63)+10)))))</f>
        <v>6</v>
      </c>
      <c r="AY63" s="46">
        <f>IF(AP63="R",99,IF(AV63="-","-",IF(AV63&gt;60,70,IF(AV63&gt;=0,AV63,IF(AV63&lt;0,ABS(AV63)+10)))))</f>
        <v>9</v>
      </c>
      <c r="AZ63" s="47" t="s">
        <v>48</v>
      </c>
      <c r="BA63" s="48"/>
      <c r="BB63" s="49">
        <f>IF(AW63="-","-",SUM(AW63:BA63)+V63)</f>
        <v>350</v>
      </c>
      <c r="BC63" s="50">
        <f>IF(ISERROR(RANK(BB63,$BB$9:$BB$97,1))=TRUE,"-",RANK(BB63,$BB$9:$BB$97,1))</f>
        <v>9</v>
      </c>
      <c r="BD63" s="51"/>
      <c r="BE63" s="52" t="e">
        <f>TIMEVALUE(AM63)</f>
        <v>#VALUE!</v>
      </c>
      <c r="BF63" s="52">
        <f>TIMEVALUE(AN63)</f>
        <v>0.43472222222222223</v>
      </c>
      <c r="BG63" s="52">
        <f>TIMEVALUE(AO63)</f>
        <v>0.5256944444444445</v>
      </c>
      <c r="BH63" s="52">
        <f>TIMEVALUE(AP63)</f>
        <v>0.6694444444444444</v>
      </c>
      <c r="BI63" s="53" t="e">
        <f>HOUR(BF63-BE63)</f>
        <v>#VALUE!</v>
      </c>
      <c r="BJ63" s="53" t="e">
        <f>MINUTE(BF63-BE63)</f>
        <v>#VALUE!</v>
      </c>
      <c r="BK63" s="53">
        <f>HOUR(BG63-BF63)</f>
        <v>2</v>
      </c>
      <c r="BL63" s="53">
        <f>MINUTE(BG63-BF63)</f>
        <v>11</v>
      </c>
      <c r="BM63" s="53">
        <f>HOUR(BH63-BG63)</f>
        <v>3</v>
      </c>
      <c r="BN63" s="53">
        <f>MINUTE(BH63-BG63)</f>
        <v>27</v>
      </c>
    </row>
    <row r="64" spans="1:66" ht="15.75" customHeight="1">
      <c r="A64" s="55">
        <v>56</v>
      </c>
      <c r="B64" s="56" t="s">
        <v>404</v>
      </c>
      <c r="C64" s="57" t="s">
        <v>405</v>
      </c>
      <c r="D64" s="65" t="s">
        <v>406</v>
      </c>
      <c r="E64" s="59" t="s">
        <v>407</v>
      </c>
      <c r="F64" s="59" t="s">
        <v>408</v>
      </c>
      <c r="G64" s="57" t="s">
        <v>409</v>
      </c>
      <c r="H64" s="60">
        <f>IF(ISERROR(AD64*60+AE64)=TRUE,"-",AD64*60+AE64)</f>
        <v>92</v>
      </c>
      <c r="I64" s="61">
        <f>IF(ISERROR(AF64*60+AG64-$D$3)=TRUE,"-",AF64*60+AG64-$D$3)</f>
        <v>66</v>
      </c>
      <c r="J64" s="61" t="str">
        <f>IF(ISERROR(AH64*60+AI64-$F$3)=TRUE,"-",AH64*60+AI64-$F$3)</f>
        <v>-</v>
      </c>
      <c r="K64" s="61" t="str">
        <f>IF(ISERROR(AJ64*60+AK64-$H$3)=TRUE,"-",AJ64*60+AK64-$H$3)</f>
        <v>-</v>
      </c>
      <c r="L64" s="61">
        <f>IF(ISERROR(H64-$C$3)=TRUE,"-",H64-$C$3)</f>
        <v>3</v>
      </c>
      <c r="M64" s="61">
        <f>IF(ISERROR(I64-$E$3)=TRUE,"-",I64-$E$3)</f>
        <v>0</v>
      </c>
      <c r="N64" s="61">
        <f>IF(ISERROR(J64-$G$3)=TRUE,"-",J64-$G$3)</f>
        <v>-114</v>
      </c>
      <c r="O64" s="61">
        <f>IF(ISERROR(K64-$I$3)=TRUE,"-",K64-$I$3)</f>
        <v>-72</v>
      </c>
      <c r="P64" s="62">
        <f>IF(D64="R",99,IF(L64="-","-",IF(L64&gt;60,70,IF(L64&gt;=0,L64,IF(L64&lt;0,ABS(L64)+10)))))</f>
        <v>3</v>
      </c>
      <c r="Q64" s="62">
        <f>IF(E64="R",99,IF(M64="-","-",IF(M64&gt;60,70,IF(M64&gt;=0,M64,IF(M64&lt;0,ABS(M64)+10)))))</f>
        <v>0</v>
      </c>
      <c r="R64" s="62">
        <f>IF(F64="R",99,IF(N64="-","-",IF(N64&gt;60,70,IF(N64&gt;=0,N64,IF(N64&lt;0,ABS(N64)+10)))))</f>
        <v>124</v>
      </c>
      <c r="S64" s="62">
        <f>IF(G64="R",99,IF(O64="-","-",IF(O64&gt;60,70,IF(O64&gt;=0,O64,IF(O64&lt;0,ABS(O64)+10)))))</f>
        <v>82</v>
      </c>
      <c r="T64" s="47" t="s">
        <v>48</v>
      </c>
      <c r="U64" s="48"/>
      <c r="V64" s="63">
        <f>IF(P64="-","-",SUM(P64:U64))</f>
        <v>209</v>
      </c>
      <c r="W64" s="64">
        <f>IF(ISERROR(RANK(V64,$V$9:$V$97,1))=TRUE,"-",RANK(V64,$V$9:$V$97,1))</f>
        <v>13</v>
      </c>
      <c r="X64" s="51"/>
      <c r="Y64" s="52">
        <f>TIMEVALUE(C64)</f>
        <v>0.3715277777777778</v>
      </c>
      <c r="Z64" s="52">
        <f>TIMEVALUE(D64)</f>
        <v>0.4354166666666667</v>
      </c>
      <c r="AA64" s="52">
        <f>TIMEVALUE(E64)</f>
        <v>0.48819444444444443</v>
      </c>
      <c r="AB64" s="52" t="e">
        <f>TIMEVALUE(F64)</f>
        <v>#VALUE!</v>
      </c>
      <c r="AC64" s="52" t="e">
        <f>TIMEVALUE(G64)</f>
        <v>#VALUE!</v>
      </c>
      <c r="AD64" s="53">
        <f>HOUR(Z64-Y64)</f>
        <v>1</v>
      </c>
      <c r="AE64" s="53">
        <f>MINUTE(Z64-Y64)</f>
        <v>32</v>
      </c>
      <c r="AF64" s="53">
        <f>HOUR(AA64-Z64)</f>
        <v>1</v>
      </c>
      <c r="AG64" s="53">
        <f>MINUTE(AA64-Z64)</f>
        <v>16</v>
      </c>
      <c r="AH64" s="53" t="e">
        <f>HOUR(AB64-AA64)</f>
        <v>#VALUE!</v>
      </c>
      <c r="AI64" s="53" t="e">
        <f>MINUTE(AB64-AA64)</f>
        <v>#VALUE!</v>
      </c>
      <c r="AJ64" s="53" t="e">
        <f>HOUR(AC64-AB64)</f>
        <v>#VALUE!</v>
      </c>
      <c r="AK64" s="53" t="e">
        <f>MINUTE(AC64-AB64)</f>
        <v>#VALUE!</v>
      </c>
      <c r="AM64" s="57" t="s">
        <v>410</v>
      </c>
      <c r="AN64" s="65" t="s">
        <v>367</v>
      </c>
      <c r="AO64" s="59" t="s">
        <v>411</v>
      </c>
      <c r="AP64" s="59" t="s">
        <v>61</v>
      </c>
      <c r="AQ64" s="54" t="str">
        <f>IF(ISERROR(BI64*60+BJ64)=TRUE,"-",BI64*60+BJ64)</f>
        <v>-</v>
      </c>
      <c r="AR64" s="45">
        <f>IF(ISERROR(BK64*60+BL64-$K$3)=TRUE,"-",BK64*60+BL64-$K$3)</f>
        <v>123</v>
      </c>
      <c r="AS64" s="45">
        <f>IF(ISERROR(BM64*60+BN64-$M$3)=TRUE,"-",BM64*60+BN64-$M$3)</f>
        <v>152</v>
      </c>
      <c r="AT64" s="45">
        <f>IF(ISERROR(AQ64-$J$3)=TRUE,"-",AQ64-$J$3)</f>
        <v>-120</v>
      </c>
      <c r="AU64" s="45">
        <f>IF(ISERROR(AR64-$L$3)=TRUE,"-",AR64-$L$3)</f>
        <v>8</v>
      </c>
      <c r="AV64" s="45">
        <f>IF(ISERROR(AS64-$N$3)=TRUE,"-",AS64-$N$3)</f>
        <v>-6</v>
      </c>
      <c r="AW64" s="46">
        <f>IF(AN64="R",99,IF(AT64="-","-",IF(AT64&gt;60,70,IF(AT64&gt;=0,AT64,IF(AT64&lt;0,ABS(AT64)+10)))))</f>
        <v>130</v>
      </c>
      <c r="AX64" s="46">
        <f>IF(AO64="R",99,IF(AU64="-","-",IF(AU64&gt;60,70,IF(AU64&gt;=0,AU64,IF(AU64&lt;0,ABS(AU64)+10)))))</f>
        <v>8</v>
      </c>
      <c r="AY64" s="46">
        <f>IF(AP64="R",99,IF(AV64="-","-",IF(AV64&gt;60,70,IF(AV64&gt;=0,AV64,IF(AV64&lt;0,ABS(AV64)+10)))))</f>
        <v>16</v>
      </c>
      <c r="AZ64" s="47" t="s">
        <v>48</v>
      </c>
      <c r="BA64" s="48"/>
      <c r="BB64" s="49">
        <f>IF(AW64="-","-",SUM(AW64:BA64)+V64)</f>
        <v>363</v>
      </c>
      <c r="BC64" s="50">
        <f>IF(ISERROR(RANK(BB64,$BB$9:$BB$97,1))=TRUE,"-",RANK(BB64,$BB$9:$BB$97,1))</f>
        <v>16</v>
      </c>
      <c r="BD64" s="51"/>
      <c r="BE64" s="52" t="e">
        <f>TIMEVALUE(AM64)</f>
        <v>#VALUE!</v>
      </c>
      <c r="BF64" s="52">
        <f>TIMEVALUE(AN64)</f>
        <v>0.43819444444444444</v>
      </c>
      <c r="BG64" s="52">
        <f>TIMEVALUE(AO64)</f>
        <v>0.5305555555555556</v>
      </c>
      <c r="BH64" s="52">
        <f>TIMEVALUE(AP64)</f>
        <v>0.6638888888888889</v>
      </c>
      <c r="BI64" s="53" t="e">
        <f>HOUR(BF64-BE64)</f>
        <v>#VALUE!</v>
      </c>
      <c r="BJ64" s="53" t="e">
        <f>MINUTE(BF64-BE64)</f>
        <v>#VALUE!</v>
      </c>
      <c r="BK64" s="53">
        <f>HOUR(BG64-BF64)</f>
        <v>2</v>
      </c>
      <c r="BL64" s="53">
        <f>MINUTE(BG64-BF64)</f>
        <v>13</v>
      </c>
      <c r="BM64" s="53">
        <f>HOUR(BH64-BG64)</f>
        <v>3</v>
      </c>
      <c r="BN64" s="53">
        <f>MINUTE(BH64-BG64)</f>
        <v>12</v>
      </c>
    </row>
    <row r="65" spans="1:66" ht="15.75" customHeight="1">
      <c r="A65" s="38">
        <v>57</v>
      </c>
      <c r="B65" s="56" t="s">
        <v>365</v>
      </c>
      <c r="C65" s="40" t="s">
        <v>412</v>
      </c>
      <c r="D65" s="65" t="s">
        <v>413</v>
      </c>
      <c r="E65" s="59" t="s">
        <v>414</v>
      </c>
      <c r="F65" s="59" t="s">
        <v>297</v>
      </c>
      <c r="G65" s="57" t="s">
        <v>415</v>
      </c>
      <c r="H65" s="60">
        <f>IF(ISERROR(AD65*60+AE65)=TRUE,"-",AD65*60+AE65)</f>
        <v>105</v>
      </c>
      <c r="I65" s="61">
        <f>IF(ISERROR(AF65*60+AG65-$D$3)=TRUE,"-",AF65*60+AG65-$D$3)</f>
        <v>64</v>
      </c>
      <c r="J65" s="61" t="str">
        <f>IF(ISERROR(AH65*60+AI65-$F$3)=TRUE,"-",AH65*60+AI65-$F$3)</f>
        <v>-</v>
      </c>
      <c r="K65" s="61" t="str">
        <f>IF(ISERROR(AJ65*60+AK65-$H$3)=TRUE,"-",AJ65*60+AK65-$H$3)</f>
        <v>-</v>
      </c>
      <c r="L65" s="61">
        <f>IF(ISERROR(H65-$C$3)=TRUE,"-",H65-$C$3)</f>
        <v>16</v>
      </c>
      <c r="M65" s="61">
        <f>IF(ISERROR(I65-$E$3)=TRUE,"-",I65-$E$3)</f>
        <v>-2</v>
      </c>
      <c r="N65" s="61">
        <f>IF(ISERROR(J65-$G$3)=TRUE,"-",J65-$G$3)</f>
        <v>-114</v>
      </c>
      <c r="O65" s="61">
        <f>IF(ISERROR(K65-$I$3)=TRUE,"-",K65-$I$3)</f>
        <v>-72</v>
      </c>
      <c r="P65" s="62">
        <f>IF(D65="R",99,IF(L65="-","-",IF(L65&gt;60,70,IF(L65&gt;=0,L65,IF(L65&lt;0,ABS(L65)+10)))))</f>
        <v>16</v>
      </c>
      <c r="Q65" s="62">
        <f>IF(E65="R",99,IF(M65="-","-",IF(M65&gt;60,70,IF(M65&gt;=0,M65,IF(M65&lt;0,ABS(M65)+10)))))</f>
        <v>12</v>
      </c>
      <c r="R65" s="62">
        <f>IF(F65="R",99,IF(N65="-","-",IF(N65&gt;60,70,IF(N65&gt;=0,N65,IF(N65&lt;0,ABS(N65)+10)))))</f>
        <v>124</v>
      </c>
      <c r="S65" s="62">
        <f>IF(G65="R",99,IF(O65="-","-",IF(O65&gt;60,70,IF(O65&gt;=0,O65,IF(O65&lt;0,ABS(O65)+10)))))</f>
        <v>82</v>
      </c>
      <c r="T65" s="47" t="s">
        <v>48</v>
      </c>
      <c r="U65" s="48"/>
      <c r="V65" s="63">
        <f>IF(P65="-","-",SUM(P65:U65))</f>
        <v>234</v>
      </c>
      <c r="W65" s="64">
        <f>IF(ISERROR(RANK(V65,$V$9:$V$97,1))=TRUE,"-",RANK(V65,$V$9:$V$97,1))</f>
        <v>53</v>
      </c>
      <c r="X65" s="51"/>
      <c r="Y65" s="52">
        <f>TIMEVALUE(C65)</f>
        <v>0.37222222222222223</v>
      </c>
      <c r="Z65" s="52">
        <f>TIMEVALUE(D65)</f>
        <v>0.44513888888888886</v>
      </c>
      <c r="AA65" s="52">
        <f>TIMEVALUE(E65)</f>
        <v>0.4965277777777778</v>
      </c>
      <c r="AB65" s="52" t="e">
        <f>TIMEVALUE(F65)</f>
        <v>#VALUE!</v>
      </c>
      <c r="AC65" s="52" t="e">
        <f>TIMEVALUE(G65)</f>
        <v>#VALUE!</v>
      </c>
      <c r="AD65" s="53">
        <f>HOUR(Z65-Y65)</f>
        <v>1</v>
      </c>
      <c r="AE65" s="53">
        <f>MINUTE(Z65-Y65)</f>
        <v>45</v>
      </c>
      <c r="AF65" s="53">
        <f>HOUR(AA65-Z65)</f>
        <v>1</v>
      </c>
      <c r="AG65" s="53">
        <f>MINUTE(AA65-Z65)</f>
        <v>14</v>
      </c>
      <c r="AH65" s="53" t="e">
        <f>HOUR(AB65-AA65)</f>
        <v>#VALUE!</v>
      </c>
      <c r="AI65" s="53" t="e">
        <f>MINUTE(AB65-AA65)</f>
        <v>#VALUE!</v>
      </c>
      <c r="AJ65" s="53" t="e">
        <f>HOUR(AC65-AB65)</f>
        <v>#VALUE!</v>
      </c>
      <c r="AK65" s="53" t="e">
        <f>MINUTE(AC65-AB65)</f>
        <v>#VALUE!</v>
      </c>
      <c r="AM65" s="40" t="s">
        <v>416</v>
      </c>
      <c r="AN65" s="65" t="s">
        <v>417</v>
      </c>
      <c r="AO65" s="59" t="s">
        <v>418</v>
      </c>
      <c r="AP65" s="59" t="s">
        <v>419</v>
      </c>
      <c r="AQ65" s="54" t="str">
        <f>IF(ISERROR(BI65*60+BJ65)=TRUE,"-",BI65*60+BJ65)</f>
        <v>-</v>
      </c>
      <c r="AR65" s="45">
        <f>IF(ISERROR(BK65*60+BL65-$K$3)=TRUE,"-",BK65*60+BL65-$K$3)</f>
        <v>106</v>
      </c>
      <c r="AS65" s="45">
        <f>IF(ISERROR(BM65*60+BN65-$M$3)=TRUE,"-",BM65*60+BN65-$M$3)</f>
        <v>166</v>
      </c>
      <c r="AT65" s="45">
        <f>IF(ISERROR(AQ65-$J$3)=TRUE,"-",AQ65-$J$3)</f>
        <v>-120</v>
      </c>
      <c r="AU65" s="45">
        <f>IF(ISERROR(AR65-$L$3)=TRUE,"-",AR65-$L$3)</f>
        <v>-9</v>
      </c>
      <c r="AV65" s="45">
        <f>IF(ISERROR(AS65-$N$3)=TRUE,"-",AS65-$N$3)</f>
        <v>8</v>
      </c>
      <c r="AW65" s="46">
        <f>IF(AN65="R",99,IF(AT65="-","-",IF(AT65&gt;60,70,IF(AT65&gt;=0,AT65,IF(AT65&lt;0,ABS(AT65)+10)))))</f>
        <v>130</v>
      </c>
      <c r="AX65" s="46">
        <f>IF(AO65="R",99,IF(AU65="-","-",IF(AU65&gt;60,70,IF(AU65&gt;=0,AU65,IF(AU65&lt;0,ABS(AU65)+10)))))</f>
        <v>19</v>
      </c>
      <c r="AY65" s="46">
        <f>IF(AP65="R",99,IF(AV65="-","-",IF(AV65&gt;60,70,IF(AV65&gt;=0,AV65,IF(AV65&lt;0,ABS(AV65)+10)))))</f>
        <v>8</v>
      </c>
      <c r="AZ65" s="47" t="s">
        <v>48</v>
      </c>
      <c r="BA65" s="48"/>
      <c r="BB65" s="49">
        <f>IF(AW65="-","-",SUM(AW65:BA65)+V65)</f>
        <v>391</v>
      </c>
      <c r="BC65" s="50">
        <f>IF(ISERROR(RANK(BB65,$BB$9:$BB$97,1))=TRUE,"-",RANK(BB65,$BB$9:$BB$97,1))</f>
        <v>42</v>
      </c>
      <c r="BD65" s="51"/>
      <c r="BE65" s="52" t="e">
        <f>TIMEVALUE(AM65)</f>
        <v>#VALUE!</v>
      </c>
      <c r="BF65" s="52">
        <f>TIMEVALUE(AN65)</f>
        <v>0.4548611111111111</v>
      </c>
      <c r="BG65" s="52">
        <f>TIMEVALUE(AO65)</f>
        <v>0.5354166666666667</v>
      </c>
      <c r="BH65" s="52">
        <f>TIMEVALUE(AP65)</f>
        <v>0.6784722222222223</v>
      </c>
      <c r="BI65" s="53" t="e">
        <f>HOUR(BF65-BE65)</f>
        <v>#VALUE!</v>
      </c>
      <c r="BJ65" s="53" t="e">
        <f>MINUTE(BF65-BE65)</f>
        <v>#VALUE!</v>
      </c>
      <c r="BK65" s="53">
        <f>HOUR(BG65-BF65)</f>
        <v>1</v>
      </c>
      <c r="BL65" s="53">
        <f>MINUTE(BG65-BF65)</f>
        <v>56</v>
      </c>
      <c r="BM65" s="53">
        <f>HOUR(BH65-BG65)</f>
        <v>3</v>
      </c>
      <c r="BN65" s="53">
        <f>MINUTE(BH65-BG65)</f>
        <v>26</v>
      </c>
    </row>
    <row r="66" spans="1:66" ht="15.75" customHeight="1">
      <c r="A66" s="55">
        <v>58</v>
      </c>
      <c r="B66" s="56" t="s">
        <v>420</v>
      </c>
      <c r="C66" s="40" t="s">
        <v>421</v>
      </c>
      <c r="D66" s="65" t="s">
        <v>422</v>
      </c>
      <c r="E66" s="59" t="s">
        <v>158</v>
      </c>
      <c r="F66" s="59" t="s">
        <v>110</v>
      </c>
      <c r="G66" s="57" t="s">
        <v>287</v>
      </c>
      <c r="H66" s="60">
        <f>IF(ISERROR(AD66*60+AE66)=TRUE,"-",AD66*60+AE66)</f>
        <v>51</v>
      </c>
      <c r="I66" s="61">
        <f>IF(ISERROR(AF66*60+AG66-$D$3)=TRUE,"-",AF66*60+AG66-$D$3)</f>
        <v>70</v>
      </c>
      <c r="J66" s="61" t="str">
        <f>IF(ISERROR(AH66*60+AI66-$F$3)=TRUE,"-",AH66*60+AI66-$F$3)</f>
        <v>-</v>
      </c>
      <c r="K66" s="61" t="str">
        <f>IF(ISERROR(AJ66*60+AK66-$H$3)=TRUE,"-",AJ66*60+AK66-$H$3)</f>
        <v>-</v>
      </c>
      <c r="L66" s="61">
        <f>IF(ISERROR(H66-$C$3)=TRUE,"-",H66-$C$3)</f>
        <v>-38</v>
      </c>
      <c r="M66" s="61">
        <f>IF(ISERROR(I66-$E$3)=TRUE,"-",I66-$E$3)</f>
        <v>4</v>
      </c>
      <c r="N66" s="61">
        <f>IF(ISERROR(J66-$G$3)=TRUE,"-",J66-$G$3)</f>
        <v>-114</v>
      </c>
      <c r="O66" s="61">
        <f>IF(ISERROR(K66-$I$3)=TRUE,"-",K66-$I$3)</f>
        <v>-72</v>
      </c>
      <c r="P66" s="62">
        <f>IF(D66="R",99,IF(L66="-","-",IF(L66&gt;60,70,IF(L66&gt;=0,L66,IF(L66&lt;0,ABS(L66)+10)))))</f>
        <v>48</v>
      </c>
      <c r="Q66" s="62">
        <f>IF(E66="R",99,IF(M66="-","-",IF(M66&gt;60,70,IF(M66&gt;=0,M66,IF(M66&lt;0,ABS(M66)+10)))))</f>
        <v>4</v>
      </c>
      <c r="R66" s="62">
        <f>IF(F66="R",99,IF(N66="-","-",IF(N66&gt;60,70,IF(N66&gt;=0,N66,IF(N66&lt;0,ABS(N66)+10)))))</f>
        <v>124</v>
      </c>
      <c r="S66" s="62">
        <f>IF(G66="R",99,IF(O66="-","-",IF(O66&gt;60,70,IF(O66&gt;=0,O66,IF(O66&lt;0,ABS(O66)+10)))))</f>
        <v>82</v>
      </c>
      <c r="T66" s="47" t="s">
        <v>48</v>
      </c>
      <c r="U66" s="48"/>
      <c r="V66" s="63">
        <f>IF(P66="-","-",SUM(P66:U66))</f>
        <v>258</v>
      </c>
      <c r="W66" s="64">
        <f>IF(ISERROR(RANK(V66,$V$9:$V$97,1))=TRUE,"-",RANK(V66,$V$9:$V$97,1))</f>
        <v>62</v>
      </c>
      <c r="X66" s="51"/>
      <c r="Y66" s="52">
        <f>TIMEVALUE(C66)</f>
        <v>0.3729166666666667</v>
      </c>
      <c r="Z66" s="52">
        <f>TIMEVALUE(D66)</f>
        <v>0.4083333333333333</v>
      </c>
      <c r="AA66" s="52">
        <f>TIMEVALUE(E66)</f>
        <v>0.4638888888888889</v>
      </c>
      <c r="AB66" s="52" t="e">
        <f>TIMEVALUE(F66)</f>
        <v>#VALUE!</v>
      </c>
      <c r="AC66" s="52" t="e">
        <f>TIMEVALUE(G66)</f>
        <v>#VALUE!</v>
      </c>
      <c r="AD66" s="53">
        <f>HOUR(Z66-Y66)</f>
        <v>0</v>
      </c>
      <c r="AE66" s="53">
        <f>MINUTE(Z66-Y66)</f>
        <v>51</v>
      </c>
      <c r="AF66" s="53">
        <f>HOUR(AA66-Z66)</f>
        <v>1</v>
      </c>
      <c r="AG66" s="53">
        <f>MINUTE(AA66-Z66)</f>
        <v>20</v>
      </c>
      <c r="AH66" s="53" t="e">
        <f>HOUR(AB66-AA66)</f>
        <v>#VALUE!</v>
      </c>
      <c r="AI66" s="53" t="e">
        <f>MINUTE(AB66-AA66)</f>
        <v>#VALUE!</v>
      </c>
      <c r="AJ66" s="53" t="e">
        <f>HOUR(AC66-AB66)</f>
        <v>#VALUE!</v>
      </c>
      <c r="AK66" s="53" t="e">
        <f>MINUTE(AC66-AB66)</f>
        <v>#VALUE!</v>
      </c>
      <c r="AM66" s="40" t="s">
        <v>423</v>
      </c>
      <c r="AN66" s="65" t="s">
        <v>65</v>
      </c>
      <c r="AO66" s="59" t="s">
        <v>424</v>
      </c>
      <c r="AP66" s="59" t="s">
        <v>425</v>
      </c>
      <c r="AQ66" s="54" t="str">
        <f>IF(ISERROR(BI66*60+BJ66)=TRUE,"-",BI66*60+BJ66)</f>
        <v>-</v>
      </c>
      <c r="AR66" s="45">
        <f>IF(ISERROR(BK66*60+BL66-$K$3)=TRUE,"-",BK66*60+BL66-$K$3)</f>
        <v>144</v>
      </c>
      <c r="AS66" s="45">
        <f>IF(ISERROR(BM66*60+BN66-$M$3)=TRUE,"-",BM66*60+BN66-$M$3)</f>
        <v>150</v>
      </c>
      <c r="AT66" s="45">
        <f>IF(ISERROR(AQ66-$J$3)=TRUE,"-",AQ66-$J$3)</f>
        <v>-120</v>
      </c>
      <c r="AU66" s="45">
        <f>IF(ISERROR(AR66-$L$3)=TRUE,"-",AR66-$L$3)</f>
        <v>29</v>
      </c>
      <c r="AV66" s="45">
        <f>IF(ISERROR(AS66-$N$3)=TRUE,"-",AS66-$N$3)</f>
        <v>-8</v>
      </c>
      <c r="AW66" s="46">
        <f>IF(AN66="R",99,IF(AT66="-","-",IF(AT66&gt;60,70,IF(AT66&gt;=0,AT66,IF(AT66&lt;0,ABS(AT66)+10)))))</f>
        <v>130</v>
      </c>
      <c r="AX66" s="46">
        <f>IF(AO66="R",99,IF(AU66="-","-",IF(AU66&gt;60,70,IF(AU66&gt;=0,AU66,IF(AU66&lt;0,ABS(AU66)+10)))))</f>
        <v>29</v>
      </c>
      <c r="AY66" s="46">
        <f>IF(AP66="R",99,IF(AV66="-","-",IF(AV66&gt;60,70,IF(AV66&gt;=0,AV66,IF(AV66&lt;0,ABS(AV66)+10)))))</f>
        <v>18</v>
      </c>
      <c r="AZ66" s="47" t="s">
        <v>48</v>
      </c>
      <c r="BA66" s="48"/>
      <c r="BB66" s="49">
        <f>IF(AW66="-","-",SUM(AW66:BA66)+V66)</f>
        <v>435</v>
      </c>
      <c r="BC66" s="50">
        <f>IF(ISERROR(RANK(BB66,$BB$9:$BB$97,1))=TRUE,"-",RANK(BB66,$BB$9:$BB$97,1))</f>
        <v>60</v>
      </c>
      <c r="BD66" s="51"/>
      <c r="BE66" s="52" t="e">
        <f>TIMEVALUE(AM66)</f>
        <v>#VALUE!</v>
      </c>
      <c r="BF66" s="52">
        <f>TIMEVALUE(AN66)</f>
        <v>0.45694444444444443</v>
      </c>
      <c r="BG66" s="52">
        <f>TIMEVALUE(AO66)</f>
        <v>0.5638888888888889</v>
      </c>
      <c r="BH66" s="52">
        <f>TIMEVALUE(AP66)</f>
        <v>0.6958333333333333</v>
      </c>
      <c r="BI66" s="53" t="e">
        <f>HOUR(BF66-BE66)</f>
        <v>#VALUE!</v>
      </c>
      <c r="BJ66" s="53" t="e">
        <f>MINUTE(BF66-BE66)</f>
        <v>#VALUE!</v>
      </c>
      <c r="BK66" s="53">
        <f>HOUR(BG66-BF66)</f>
        <v>2</v>
      </c>
      <c r="BL66" s="53">
        <f>MINUTE(BG66-BF66)</f>
        <v>34</v>
      </c>
      <c r="BM66" s="53">
        <f>HOUR(BH66-BG66)</f>
        <v>3</v>
      </c>
      <c r="BN66" s="53">
        <f>MINUTE(BH66-BG66)</f>
        <v>10</v>
      </c>
    </row>
    <row r="67" spans="1:66" ht="15.75" customHeight="1">
      <c r="A67" s="38">
        <v>59</v>
      </c>
      <c r="B67" s="56" t="s">
        <v>426</v>
      </c>
      <c r="C67" s="40" t="s">
        <v>427</v>
      </c>
      <c r="D67" s="65" t="s">
        <v>367</v>
      </c>
      <c r="E67" s="59" t="s">
        <v>428</v>
      </c>
      <c r="F67" s="59" t="s">
        <v>429</v>
      </c>
      <c r="G67" s="57" t="s">
        <v>430</v>
      </c>
      <c r="H67" s="60">
        <f>IF(ISERROR(AD67*60+AE67)=TRUE,"-",AD67*60+AE67)</f>
        <v>93</v>
      </c>
      <c r="I67" s="61">
        <f>IF(ISERROR(AF67*60+AG67-$D$3)=TRUE,"-",AF67*60+AG67-$D$3)</f>
        <v>71</v>
      </c>
      <c r="J67" s="61" t="str">
        <f>IF(ISERROR(AH67*60+AI67-$F$3)=TRUE,"-",AH67*60+AI67-$F$3)</f>
        <v>-</v>
      </c>
      <c r="K67" s="61" t="str">
        <f>IF(ISERROR(AJ67*60+AK67-$H$3)=TRUE,"-",AJ67*60+AK67-$H$3)</f>
        <v>-</v>
      </c>
      <c r="L67" s="61">
        <f>IF(ISERROR(H67-$C$3)=TRUE,"-",H67-$C$3)</f>
        <v>4</v>
      </c>
      <c r="M67" s="61">
        <f>IF(ISERROR(I67-$E$3)=TRUE,"-",I67-$E$3)</f>
        <v>5</v>
      </c>
      <c r="N67" s="61">
        <f>IF(ISERROR(J67-$G$3)=TRUE,"-",J67-$G$3)</f>
        <v>-114</v>
      </c>
      <c r="O67" s="61">
        <f>IF(ISERROR(K67-$I$3)=TRUE,"-",K67-$I$3)</f>
        <v>-72</v>
      </c>
      <c r="P67" s="62">
        <f>IF(D67="R",99,IF(L67="-","-",IF(L67&gt;60,70,IF(L67&gt;=0,L67,IF(L67&lt;0,ABS(L67)+10)))))</f>
        <v>4</v>
      </c>
      <c r="Q67" s="62">
        <f>IF(E67="R",99,IF(M67="-","-",IF(M67&gt;60,70,IF(M67&gt;=0,M67,IF(M67&lt;0,ABS(M67)+10)))))</f>
        <v>5</v>
      </c>
      <c r="R67" s="62">
        <f>IF(F67="R",99,IF(N67="-","-",IF(N67&gt;60,70,IF(N67&gt;=0,N67,IF(N67&lt;0,ABS(N67)+10)))))</f>
        <v>124</v>
      </c>
      <c r="S67" s="62">
        <f>IF(G67="R",99,IF(O67="-","-",IF(O67&gt;60,70,IF(O67&gt;=0,O67,IF(O67&lt;0,ABS(O67)+10)))))</f>
        <v>82</v>
      </c>
      <c r="T67" s="47" t="s">
        <v>48</v>
      </c>
      <c r="U67" s="48"/>
      <c r="V67" s="63">
        <f>IF(P67="-","-",SUM(P67:U67))</f>
        <v>215</v>
      </c>
      <c r="W67" s="64">
        <f>IF(ISERROR(RANK(V67,$V$9:$V$97,1))=TRUE,"-",RANK(V67,$V$9:$V$97,1))</f>
        <v>19</v>
      </c>
      <c r="X67" s="51"/>
      <c r="Y67" s="52">
        <f>TIMEVALUE(C67)</f>
        <v>0.3736111111111111</v>
      </c>
      <c r="Z67" s="52">
        <f>TIMEVALUE(D67)</f>
        <v>0.43819444444444444</v>
      </c>
      <c r="AA67" s="52">
        <f>TIMEVALUE(E67)</f>
        <v>0.49444444444444446</v>
      </c>
      <c r="AB67" s="52" t="e">
        <f>TIMEVALUE(F67)</f>
        <v>#VALUE!</v>
      </c>
      <c r="AC67" s="52" t="e">
        <f>TIMEVALUE(G67)</f>
        <v>#VALUE!</v>
      </c>
      <c r="AD67" s="53">
        <f>HOUR(Z67-Y67)</f>
        <v>1</v>
      </c>
      <c r="AE67" s="53">
        <f>MINUTE(Z67-Y67)</f>
        <v>33</v>
      </c>
      <c r="AF67" s="53">
        <f>HOUR(AA67-Z67)</f>
        <v>1</v>
      </c>
      <c r="AG67" s="53">
        <f>MINUTE(AA67-Z67)</f>
        <v>21</v>
      </c>
      <c r="AH67" s="53" t="e">
        <f>HOUR(AB67-AA67)</f>
        <v>#VALUE!</v>
      </c>
      <c r="AI67" s="53" t="e">
        <f>MINUTE(AB67-AA67)</f>
        <v>#VALUE!</v>
      </c>
      <c r="AJ67" s="53" t="e">
        <f>HOUR(AC67-AB67)</f>
        <v>#VALUE!</v>
      </c>
      <c r="AK67" s="53" t="e">
        <f>MINUTE(AC67-AB67)</f>
        <v>#VALUE!</v>
      </c>
      <c r="AM67" s="40" t="s">
        <v>431</v>
      </c>
      <c r="AN67" s="65" t="s">
        <v>349</v>
      </c>
      <c r="AO67" s="59" t="s">
        <v>51</v>
      </c>
      <c r="AP67" s="59" t="s">
        <v>432</v>
      </c>
      <c r="AQ67" s="54" t="str">
        <f>IF(ISERROR(BI67*60+BJ67)=TRUE,"-",BI67*60+BJ67)</f>
        <v>-</v>
      </c>
      <c r="AR67" s="45">
        <f>IF(ISERROR(BK67*60+BL67-$K$3)=TRUE,"-",BK67*60+BL67-$K$3)</f>
        <v>133</v>
      </c>
      <c r="AS67" s="45">
        <f>IF(ISERROR(BM67*60+BN67-$M$3)=TRUE,"-",BM67*60+BN67-$M$3)</f>
        <v>149</v>
      </c>
      <c r="AT67" s="45">
        <f>IF(ISERROR(AQ67-$J$3)=TRUE,"-",AQ67-$J$3)</f>
        <v>-120</v>
      </c>
      <c r="AU67" s="45">
        <f>IF(ISERROR(AR67-$L$3)=TRUE,"-",AR67-$L$3)</f>
        <v>18</v>
      </c>
      <c r="AV67" s="45">
        <f>IF(ISERROR(AS67-$N$3)=TRUE,"-",AS67-$N$3)</f>
        <v>-9</v>
      </c>
      <c r="AW67" s="46">
        <f>IF(AN67="R",99,IF(AT67="-","-",IF(AT67&gt;60,70,IF(AT67&gt;=0,AT67,IF(AT67&lt;0,ABS(AT67)+10)))))</f>
        <v>130</v>
      </c>
      <c r="AX67" s="46">
        <f>IF(AO67="R",99,IF(AU67="-","-",IF(AU67&gt;60,70,IF(AU67&gt;=0,AU67,IF(AU67&lt;0,ABS(AU67)+10)))))</f>
        <v>18</v>
      </c>
      <c r="AY67" s="46">
        <f>IF(AP67="R",99,IF(AV67="-","-",IF(AV67&gt;60,70,IF(AV67&gt;=0,AV67,IF(AV67&lt;0,ABS(AV67)+10)))))</f>
        <v>19</v>
      </c>
      <c r="AZ67" s="47" t="s">
        <v>48</v>
      </c>
      <c r="BA67" s="48"/>
      <c r="BB67" s="49">
        <f>IF(AW67="-","-",SUM(AW67:BA67)+V67)</f>
        <v>382</v>
      </c>
      <c r="BC67" s="50">
        <f>IF(ISERROR(RANK(BB67,$BB$9:$BB$97,1))=TRUE,"-",RANK(BB67,$BB$9:$BB$97,1))</f>
        <v>29</v>
      </c>
      <c r="BD67" s="51"/>
      <c r="BE67" s="52" t="e">
        <f>TIMEVALUE(AM67)</f>
        <v>#VALUE!</v>
      </c>
      <c r="BF67" s="52">
        <f>TIMEVALUE(AN67)</f>
        <v>0.4375</v>
      </c>
      <c r="BG67" s="52">
        <f>TIMEVALUE(AO67)</f>
        <v>0.5368055555555555</v>
      </c>
      <c r="BH67" s="52">
        <f>TIMEVALUE(AP67)</f>
        <v>0.6680555555555555</v>
      </c>
      <c r="BI67" s="53" t="e">
        <f>HOUR(BF67-BE67)</f>
        <v>#VALUE!</v>
      </c>
      <c r="BJ67" s="53" t="e">
        <f>MINUTE(BF67-BE67)</f>
        <v>#VALUE!</v>
      </c>
      <c r="BK67" s="53">
        <f>HOUR(BG67-BF67)</f>
        <v>2</v>
      </c>
      <c r="BL67" s="53">
        <f>MINUTE(BG67-BF67)</f>
        <v>23</v>
      </c>
      <c r="BM67" s="53">
        <f>HOUR(BH67-BG67)</f>
        <v>3</v>
      </c>
      <c r="BN67" s="53">
        <f>MINUTE(BH67-BG67)</f>
        <v>9</v>
      </c>
    </row>
    <row r="68" spans="1:66" ht="15.75" customHeight="1">
      <c r="A68" s="55">
        <v>60</v>
      </c>
      <c r="B68" s="56" t="s">
        <v>433</v>
      </c>
      <c r="C68" s="40" t="s">
        <v>434</v>
      </c>
      <c r="D68" s="65" t="s">
        <v>376</v>
      </c>
      <c r="E68" s="59" t="s">
        <v>435</v>
      </c>
      <c r="F68" s="59" t="s">
        <v>436</v>
      </c>
      <c r="G68" s="57" t="s">
        <v>409</v>
      </c>
      <c r="H68" s="60">
        <f>IF(ISERROR(AD68*60+AE68)=TRUE,"-",AD68*60+AE68)</f>
        <v>93</v>
      </c>
      <c r="I68" s="61">
        <f>IF(ISERROR(AF68*60+AG68-$D$3)=TRUE,"-",AF68*60+AG68-$D$3)</f>
        <v>67</v>
      </c>
      <c r="J68" s="61" t="str">
        <f>IF(ISERROR(AH68*60+AI68-$F$3)=TRUE,"-",AH68*60+AI68-$F$3)</f>
        <v>-</v>
      </c>
      <c r="K68" s="61" t="str">
        <f>IF(ISERROR(AJ68*60+AK68-$H$3)=TRUE,"-",AJ68*60+AK68-$H$3)</f>
        <v>-</v>
      </c>
      <c r="L68" s="61">
        <f>IF(ISERROR(H68-$C$3)=TRUE,"-",H68-$C$3)</f>
        <v>4</v>
      </c>
      <c r="M68" s="61">
        <f>IF(ISERROR(I68-$E$3)=TRUE,"-",I68-$E$3)</f>
        <v>1</v>
      </c>
      <c r="N68" s="61">
        <f>IF(ISERROR(J68-$G$3)=TRUE,"-",J68-$G$3)</f>
        <v>-114</v>
      </c>
      <c r="O68" s="61">
        <f>IF(ISERROR(K68-$I$3)=TRUE,"-",K68-$I$3)</f>
        <v>-72</v>
      </c>
      <c r="P68" s="62">
        <f>IF(D68="R",99,IF(L68="-","-",IF(L68&gt;60,70,IF(L68&gt;=0,L68,IF(L68&lt;0,ABS(L68)+10)))))</f>
        <v>4</v>
      </c>
      <c r="Q68" s="62">
        <f>IF(E68="R",99,IF(M68="-","-",IF(M68&gt;60,70,IF(M68&gt;=0,M68,IF(M68&lt;0,ABS(M68)+10)))))</f>
        <v>1</v>
      </c>
      <c r="R68" s="62">
        <f>IF(F68="R",99,IF(N68="-","-",IF(N68&gt;60,70,IF(N68&gt;=0,N68,IF(N68&lt;0,ABS(N68)+10)))))</f>
        <v>124</v>
      </c>
      <c r="S68" s="62">
        <f>IF(G68="R",99,IF(O68="-","-",IF(O68&gt;60,70,IF(O68&gt;=0,O68,IF(O68&lt;0,ABS(O68)+10)))))</f>
        <v>82</v>
      </c>
      <c r="T68" s="47">
        <v>-8</v>
      </c>
      <c r="U68" s="48"/>
      <c r="V68" s="63">
        <f>IF(P68="-","-",SUM(P68:U68))</f>
        <v>203</v>
      </c>
      <c r="W68" s="64">
        <f>IF(ISERROR(RANK(V68,$V$9:$V$97,1))=TRUE,"-",RANK(V68,$V$9:$V$97,1))</f>
        <v>10</v>
      </c>
      <c r="X68" s="51"/>
      <c r="Y68" s="52">
        <f>TIMEVALUE(C68)</f>
        <v>0.37430555555555556</v>
      </c>
      <c r="Z68" s="52">
        <f>TIMEVALUE(D68)</f>
        <v>0.4388888888888889</v>
      </c>
      <c r="AA68" s="52">
        <f>TIMEVALUE(E68)</f>
        <v>0.49236111111111114</v>
      </c>
      <c r="AB68" s="52" t="e">
        <f>TIMEVALUE(F68)</f>
        <v>#VALUE!</v>
      </c>
      <c r="AC68" s="52" t="e">
        <f>TIMEVALUE(G68)</f>
        <v>#VALUE!</v>
      </c>
      <c r="AD68" s="53">
        <f>HOUR(Z68-Y68)</f>
        <v>1</v>
      </c>
      <c r="AE68" s="53">
        <f>MINUTE(Z68-Y68)</f>
        <v>33</v>
      </c>
      <c r="AF68" s="53">
        <f>HOUR(AA68-Z68)</f>
        <v>1</v>
      </c>
      <c r="AG68" s="53">
        <f>MINUTE(AA68-Z68)</f>
        <v>17</v>
      </c>
      <c r="AH68" s="53" t="e">
        <f>HOUR(AB68-AA68)</f>
        <v>#VALUE!</v>
      </c>
      <c r="AI68" s="53" t="e">
        <f>MINUTE(AB68-AA68)</f>
        <v>#VALUE!</v>
      </c>
      <c r="AJ68" s="53" t="e">
        <f>HOUR(AC68-AB68)</f>
        <v>#VALUE!</v>
      </c>
      <c r="AK68" s="53" t="e">
        <f>MINUTE(AC68-AB68)</f>
        <v>#VALUE!</v>
      </c>
      <c r="AM68" s="40" t="s">
        <v>437</v>
      </c>
      <c r="AN68" s="65" t="s">
        <v>230</v>
      </c>
      <c r="AO68" s="59" t="s">
        <v>140</v>
      </c>
      <c r="AP68" s="59" t="s">
        <v>438</v>
      </c>
      <c r="AQ68" s="54" t="str">
        <f>IF(ISERROR(BI68*60+BJ68)=TRUE,"-",BI68*60+BJ68)</f>
        <v>-</v>
      </c>
      <c r="AR68" s="45">
        <f>IF(ISERROR(BK68*60+BL68-$K$3)=TRUE,"-",BK68*60+BL68-$K$3)</f>
        <v>113</v>
      </c>
      <c r="AS68" s="45">
        <f>IF(ISERROR(BM68*60+BN68-$M$3)=TRUE,"-",BM68*60+BN68-$M$3)</f>
        <v>139</v>
      </c>
      <c r="AT68" s="45">
        <f>IF(ISERROR(AQ68-$J$3)=TRUE,"-",AQ68-$J$3)</f>
        <v>-120</v>
      </c>
      <c r="AU68" s="45">
        <f>IF(ISERROR(AR68-$L$3)=TRUE,"-",AR68-$L$3)</f>
        <v>-2</v>
      </c>
      <c r="AV68" s="45">
        <f>IF(ISERROR(AS68-$N$3)=TRUE,"-",AS68-$N$3)</f>
        <v>-19</v>
      </c>
      <c r="AW68" s="46">
        <f>IF(AN68="R",99,IF(AT68="-","-",IF(AT68&gt;60,70,IF(AT68&gt;=0,AT68,IF(AT68&lt;0,ABS(AT68)+10)))))</f>
        <v>130</v>
      </c>
      <c r="AX68" s="46">
        <f>IF(AO68="R",99,IF(AU68="-","-",IF(AU68&gt;60,70,IF(AU68&gt;=0,AU68,IF(AU68&lt;0,ABS(AU68)+10)))))</f>
        <v>12</v>
      </c>
      <c r="AY68" s="46">
        <f>IF(AP68="R",99,IF(AV68="-","-",IF(AV68&gt;60,70,IF(AV68&gt;=0,AV68,IF(AV68&lt;0,ABS(AV68)+10)))))</f>
        <v>29</v>
      </c>
      <c r="AZ68" s="47" t="s">
        <v>48</v>
      </c>
      <c r="BA68" s="48"/>
      <c r="BB68" s="49">
        <f>IF(AW68="-","-",SUM(AW68:BA68)+V68)</f>
        <v>374</v>
      </c>
      <c r="BC68" s="50">
        <f>IF(ISERROR(RANK(BB68,$BB$9:$BB$97,1))=TRUE,"-",RANK(BB68,$BB$9:$BB$97,1))</f>
        <v>23</v>
      </c>
      <c r="BD68" s="51"/>
      <c r="BE68" s="52" t="e">
        <f>TIMEVALUE(AM68)</f>
        <v>#VALUE!</v>
      </c>
      <c r="BF68" s="52">
        <f>TIMEVALUE(AN68)</f>
        <v>0.4326388888888889</v>
      </c>
      <c r="BG68" s="52">
        <f>TIMEVALUE(AO68)</f>
        <v>0.5180555555555556</v>
      </c>
      <c r="BH68" s="52">
        <f>TIMEVALUE(AP68)</f>
        <v>0.6423611111111112</v>
      </c>
      <c r="BI68" s="53" t="e">
        <f>HOUR(BF68-BE68)</f>
        <v>#VALUE!</v>
      </c>
      <c r="BJ68" s="53" t="e">
        <f>MINUTE(BF68-BE68)</f>
        <v>#VALUE!</v>
      </c>
      <c r="BK68" s="53">
        <f>HOUR(BG68-BF68)</f>
        <v>2</v>
      </c>
      <c r="BL68" s="53">
        <f>MINUTE(BG68-BF68)</f>
        <v>3</v>
      </c>
      <c r="BM68" s="53">
        <f>HOUR(BH68-BG68)</f>
        <v>2</v>
      </c>
      <c r="BN68" s="53">
        <f>MINUTE(BH68-BG68)</f>
        <v>59</v>
      </c>
    </row>
    <row r="69" spans="1:66" ht="15.75" customHeight="1">
      <c r="A69" s="38">
        <v>61</v>
      </c>
      <c r="B69" s="56" t="s">
        <v>439</v>
      </c>
      <c r="C69" s="40" t="s">
        <v>440</v>
      </c>
      <c r="D69" s="65" t="s">
        <v>367</v>
      </c>
      <c r="E69" s="59" t="s">
        <v>441</v>
      </c>
      <c r="F69" s="59" t="s">
        <v>442</v>
      </c>
      <c r="G69" s="57" t="s">
        <v>443</v>
      </c>
      <c r="H69" s="60">
        <f>IF(ISERROR(AD69*60+AE69)=TRUE,"-",AD69*60+AE69)</f>
        <v>91</v>
      </c>
      <c r="I69" s="61">
        <f>IF(ISERROR(AF69*60+AG69-$D$3)=TRUE,"-",AF69*60+AG69-$D$3)</f>
        <v>66</v>
      </c>
      <c r="J69" s="61" t="str">
        <f>IF(ISERROR(AH69*60+AI69-$F$3)=TRUE,"-",AH69*60+AI69-$F$3)</f>
        <v>-</v>
      </c>
      <c r="K69" s="61" t="str">
        <f>IF(ISERROR(AJ69*60+AK69-$H$3)=TRUE,"-",AJ69*60+AK69-$H$3)</f>
        <v>-</v>
      </c>
      <c r="L69" s="61">
        <f>IF(ISERROR(H69-$C$3)=TRUE,"-",H69-$C$3)</f>
        <v>2</v>
      </c>
      <c r="M69" s="61">
        <f>IF(ISERROR(I69-$E$3)=TRUE,"-",I69-$E$3)</f>
        <v>0</v>
      </c>
      <c r="N69" s="61">
        <f>IF(ISERROR(J69-$G$3)=TRUE,"-",J69-$G$3)</f>
        <v>-114</v>
      </c>
      <c r="O69" s="61">
        <f>IF(ISERROR(K69-$I$3)=TRUE,"-",K69-$I$3)</f>
        <v>-72</v>
      </c>
      <c r="P69" s="62">
        <f>IF(D69="R",99,IF(L69="-","-",IF(L69&gt;60,70,IF(L69&gt;=0,L69,IF(L69&lt;0,ABS(L69)+10)))))</f>
        <v>2</v>
      </c>
      <c r="Q69" s="62">
        <f>IF(E69="R",99,IF(M69="-","-",IF(M69&gt;60,70,IF(M69&gt;=0,M69,IF(M69&lt;0,ABS(M69)+10)))))</f>
        <v>0</v>
      </c>
      <c r="R69" s="62">
        <f>IF(F69="R",99,IF(N69="-","-",IF(N69&gt;60,70,IF(N69&gt;=0,N69,IF(N69&lt;0,ABS(N69)+10)))))</f>
        <v>124</v>
      </c>
      <c r="S69" s="62">
        <f>IF(G69="R",99,IF(O69="-","-",IF(O69&gt;60,70,IF(O69&gt;=0,O69,IF(O69&lt;0,ABS(O69)+10)))))</f>
        <v>82</v>
      </c>
      <c r="T69" s="47" t="s">
        <v>48</v>
      </c>
      <c r="U69" s="48"/>
      <c r="V69" s="63">
        <f>IF(P69="-","-",SUM(P69:U69))</f>
        <v>208</v>
      </c>
      <c r="W69" s="64">
        <f>IF(ISERROR(RANK(V69,$V$9:$V$97,1))=TRUE,"-",RANK(V69,$V$9:$V$97,1))</f>
        <v>12</v>
      </c>
      <c r="X69" s="51"/>
      <c r="Y69" s="52">
        <f>TIMEVALUE(C69)</f>
        <v>0.375</v>
      </c>
      <c r="Z69" s="52">
        <f>TIMEVALUE(D69)</f>
        <v>0.43819444444444444</v>
      </c>
      <c r="AA69" s="52">
        <f>TIMEVALUE(E69)</f>
        <v>0.4909722222222222</v>
      </c>
      <c r="AB69" s="52" t="e">
        <f>TIMEVALUE(F69)</f>
        <v>#VALUE!</v>
      </c>
      <c r="AC69" s="52" t="e">
        <f>TIMEVALUE(G69)</f>
        <v>#VALUE!</v>
      </c>
      <c r="AD69" s="53">
        <f>HOUR(Z69-Y69)</f>
        <v>1</v>
      </c>
      <c r="AE69" s="53">
        <f>MINUTE(Z69-Y69)</f>
        <v>31</v>
      </c>
      <c r="AF69" s="53">
        <f>HOUR(AA69-Z69)</f>
        <v>1</v>
      </c>
      <c r="AG69" s="53">
        <f>MINUTE(AA69-Z69)</f>
        <v>16</v>
      </c>
      <c r="AH69" s="53" t="e">
        <f>HOUR(AB69-AA69)</f>
        <v>#VALUE!</v>
      </c>
      <c r="AI69" s="53" t="e">
        <f>MINUTE(AB69-AA69)</f>
        <v>#VALUE!</v>
      </c>
      <c r="AJ69" s="53" t="e">
        <f>HOUR(AC69-AB69)</f>
        <v>#VALUE!</v>
      </c>
      <c r="AK69" s="53" t="e">
        <f>MINUTE(AC69-AB69)</f>
        <v>#VALUE!</v>
      </c>
      <c r="AM69" s="40" t="s">
        <v>444</v>
      </c>
      <c r="AN69" s="65" t="s">
        <v>445</v>
      </c>
      <c r="AO69" s="59" t="s">
        <v>126</v>
      </c>
      <c r="AP69" s="59" t="s">
        <v>432</v>
      </c>
      <c r="AQ69" s="54" t="str">
        <f>IF(ISERROR(BI69*60+BJ69)=TRUE,"-",BI69*60+BJ69)</f>
        <v>-</v>
      </c>
      <c r="AR69" s="45">
        <f>IF(ISERROR(BK69*60+BL69-$K$3)=TRUE,"-",BK69*60+BL69-$K$3)</f>
        <v>138</v>
      </c>
      <c r="AS69" s="45">
        <f>IF(ISERROR(BM69*60+BN69-$M$3)=TRUE,"-",BM69*60+BN69-$M$3)</f>
        <v>146</v>
      </c>
      <c r="AT69" s="45">
        <f>IF(ISERROR(AQ69-$J$3)=TRUE,"-",AQ69-$J$3)</f>
        <v>-120</v>
      </c>
      <c r="AU69" s="45">
        <f>IF(ISERROR(AR69-$L$3)=TRUE,"-",AR69-$L$3)</f>
        <v>23</v>
      </c>
      <c r="AV69" s="45">
        <f>IF(ISERROR(AS69-$N$3)=TRUE,"-",AS69-$N$3)</f>
        <v>-12</v>
      </c>
      <c r="AW69" s="46">
        <f>IF(AN69="R",99,IF(AT69="-","-",IF(AT69&gt;60,70,IF(AT69&gt;=0,AT69,IF(AT69&lt;0,ABS(AT69)+10)))))</f>
        <v>130</v>
      </c>
      <c r="AX69" s="46">
        <f>IF(AO69="R",99,IF(AU69="-","-",IF(AU69&gt;60,70,IF(AU69&gt;=0,AU69,IF(AU69&lt;0,ABS(AU69)+10)))))</f>
        <v>23</v>
      </c>
      <c r="AY69" s="46">
        <f>IF(AP69="R",99,IF(AV69="-","-",IF(AV69&gt;60,70,IF(AV69&gt;=0,AV69,IF(AV69&lt;0,ABS(AV69)+10)))))</f>
        <v>22</v>
      </c>
      <c r="AZ69" s="47" t="s">
        <v>48</v>
      </c>
      <c r="BA69" s="48"/>
      <c r="BB69" s="49">
        <f>IF(AW69="-","-",SUM(AW69:BA69)+V69)</f>
        <v>383</v>
      </c>
      <c r="BC69" s="50">
        <f>IF(ISERROR(RANK(BB69,$BB$9:$BB$97,1))=TRUE,"-",RANK(BB69,$BB$9:$BB$97,1))</f>
        <v>31</v>
      </c>
      <c r="BD69" s="51"/>
      <c r="BE69" s="52" t="e">
        <f>TIMEVALUE(AM69)</f>
        <v>#VALUE!</v>
      </c>
      <c r="BF69" s="52">
        <f>TIMEVALUE(AN69)</f>
        <v>0.4361111111111111</v>
      </c>
      <c r="BG69" s="52">
        <f>TIMEVALUE(AO69)</f>
        <v>0.5388888888888889</v>
      </c>
      <c r="BH69" s="52">
        <f>TIMEVALUE(AP69)</f>
        <v>0.6680555555555555</v>
      </c>
      <c r="BI69" s="53" t="e">
        <f>HOUR(BF69-BE69)</f>
        <v>#VALUE!</v>
      </c>
      <c r="BJ69" s="53" t="e">
        <f>MINUTE(BF69-BE69)</f>
        <v>#VALUE!</v>
      </c>
      <c r="BK69" s="53">
        <f>HOUR(BG69-BF69)</f>
        <v>2</v>
      </c>
      <c r="BL69" s="53">
        <f>MINUTE(BG69-BF69)</f>
        <v>28</v>
      </c>
      <c r="BM69" s="53">
        <f>HOUR(BH69-BG69)</f>
        <v>3</v>
      </c>
      <c r="BN69" s="53">
        <f>MINUTE(BH69-BG69)</f>
        <v>6</v>
      </c>
    </row>
    <row r="70" spans="1:66" s="81" customFormat="1" ht="15.75" customHeight="1">
      <c r="A70" s="66">
        <v>62</v>
      </c>
      <c r="B70" s="67" t="s">
        <v>446</v>
      </c>
      <c r="C70" s="68" t="s">
        <v>447</v>
      </c>
      <c r="D70" s="69"/>
      <c r="E70" s="70"/>
      <c r="F70" s="70"/>
      <c r="G70" s="71"/>
      <c r="H70" s="72" t="str">
        <f>IF(ISERROR(AD70*60+AE70)=TRUE,"-",AD70*60+AE70)</f>
        <v>-</v>
      </c>
      <c r="I70" s="73" t="str">
        <f>IF(ISERROR(AF70*60+AG70-$D$3)=TRUE,"-",AF70*60+AG70-$D$3)</f>
        <v>-</v>
      </c>
      <c r="J70" s="73" t="str">
        <f>IF(ISERROR(AH70*60+AI70-$F$3)=TRUE,"-",AH70*60+AI70-$F$3)</f>
        <v>-</v>
      </c>
      <c r="K70" s="73" t="str">
        <f>IF(ISERROR(AJ70*60+AK70-$H$3)=TRUE,"-",AJ70*60+AK70-$H$3)</f>
        <v>-</v>
      </c>
      <c r="L70" s="73">
        <f>IF(ISERROR(H70-$C$3)=TRUE,"-",H70-$C$3)</f>
        <v>-89</v>
      </c>
      <c r="M70" s="73">
        <f>IF(ISERROR(I70-$E$3)=TRUE,"-",I70-$E$3)</f>
        <v>-66</v>
      </c>
      <c r="N70" s="73">
        <f>IF(ISERROR(J70-$G$3)=TRUE,"-",J70-$G$3)</f>
        <v>-114</v>
      </c>
      <c r="O70" s="73">
        <f>IF(ISERROR(K70-$I$3)=TRUE,"-",K70-$I$3)</f>
        <v>-72</v>
      </c>
      <c r="P70" s="73">
        <v>6</v>
      </c>
      <c r="Q70" s="73">
        <v>31</v>
      </c>
      <c r="R70" s="73">
        <v>32</v>
      </c>
      <c r="S70" s="73">
        <v>27</v>
      </c>
      <c r="T70" s="74" t="s">
        <v>48</v>
      </c>
      <c r="U70" s="75">
        <v>5</v>
      </c>
      <c r="V70" s="76">
        <f>IF(P70="-","-",SUM(P70:U70))</f>
        <v>101</v>
      </c>
      <c r="W70" s="77">
        <f>IF(ISERROR(RANK(V70,$V$9:$V$97,1))=TRUE,"-",RANK(V70,$V$9:$V$97,1))</f>
        <v>6</v>
      </c>
      <c r="X70" s="78"/>
      <c r="Y70" s="79">
        <f>TIMEVALUE(C70)</f>
        <v>0.37569444444444444</v>
      </c>
      <c r="Z70" s="79" t="e">
        <f>TIMEVALUE(D70)</f>
        <v>#VALUE!</v>
      </c>
      <c r="AA70" s="79" t="e">
        <f>TIMEVALUE(E70)</f>
        <v>#VALUE!</v>
      </c>
      <c r="AB70" s="79" t="e">
        <f>TIMEVALUE(F70)</f>
        <v>#VALUE!</v>
      </c>
      <c r="AC70" s="79" t="e">
        <f>TIMEVALUE(G70)</f>
        <v>#VALUE!</v>
      </c>
      <c r="AD70" s="80" t="e">
        <f>HOUR(Z70-Y70)</f>
        <v>#VALUE!</v>
      </c>
      <c r="AE70" s="80" t="e">
        <f>MINUTE(Z70-Y70)</f>
        <v>#VALUE!</v>
      </c>
      <c r="AF70" s="80" t="e">
        <f>HOUR(AA70-Z70)</f>
        <v>#VALUE!</v>
      </c>
      <c r="AG70" s="80" t="e">
        <f>MINUTE(AA70-Z70)</f>
        <v>#VALUE!</v>
      </c>
      <c r="AH70" s="80" t="e">
        <f>HOUR(AB70-AA70)</f>
        <v>#VALUE!</v>
      </c>
      <c r="AI70" s="80" t="e">
        <f>MINUTE(AB70-AA70)</f>
        <v>#VALUE!</v>
      </c>
      <c r="AJ70" s="80" t="e">
        <f>HOUR(AC70-AB70)</f>
        <v>#VALUE!</v>
      </c>
      <c r="AK70" s="80" t="e">
        <f>MINUTE(AC70-AB70)</f>
        <v>#VALUE!</v>
      </c>
      <c r="AM70" s="68" t="s">
        <v>448</v>
      </c>
      <c r="AN70" s="69"/>
      <c r="AO70" s="70"/>
      <c r="AP70" s="70"/>
      <c r="AQ70" s="82" t="str">
        <f>IF(ISERROR(BI70*60+BJ70)=TRUE,"-",BI70*60+BJ70)</f>
        <v>-</v>
      </c>
      <c r="AR70" s="74" t="str">
        <f>IF(ISERROR(BK70*60+BL70-$K$3)=TRUE,"-",BK70*60+BL70-$K$3)</f>
        <v>-</v>
      </c>
      <c r="AS70" s="74" t="str">
        <f>IF(ISERROR(BM70*60+BN70-$M$3)=TRUE,"-",BM70*60+BN70-$M$3)</f>
        <v>-</v>
      </c>
      <c r="AT70" s="74">
        <f>IF(ISERROR(AQ70-$J$3)=TRUE,"-",AQ70-$J$3)</f>
        <v>-120</v>
      </c>
      <c r="AU70" s="74">
        <f>IF(ISERROR(AR70-$L$3)=TRUE,"-",AR70-$L$3)</f>
        <v>-115</v>
      </c>
      <c r="AV70" s="74">
        <f>IF(ISERROR(AS70-$N$3)=TRUE,"-",AS70-$N$3)</f>
        <v>-158</v>
      </c>
      <c r="AW70" s="74">
        <v>25</v>
      </c>
      <c r="AX70" s="74">
        <v>50</v>
      </c>
      <c r="AY70" s="74">
        <v>28</v>
      </c>
      <c r="AZ70" s="74" t="s">
        <v>48</v>
      </c>
      <c r="BA70" s="75">
        <v>5</v>
      </c>
      <c r="BB70" s="83">
        <f>IF(AW70="-","-",SUM(AW70:BA70)+V70)</f>
        <v>209</v>
      </c>
      <c r="BC70" s="84">
        <f>IF(ISERROR(RANK(BB70,$BB$9:$BB$97,1))=TRUE,"-",RANK(BB70,$BB$9:$BB$97,1))</f>
        <v>6</v>
      </c>
      <c r="BD70" s="78"/>
      <c r="BE70" s="79" t="e">
        <f>TIMEVALUE(AM70)</f>
        <v>#VALUE!</v>
      </c>
      <c r="BF70" s="79" t="e">
        <f>TIMEVALUE(AN70)</f>
        <v>#VALUE!</v>
      </c>
      <c r="BG70" s="79" t="e">
        <f>TIMEVALUE(AO70)</f>
        <v>#VALUE!</v>
      </c>
      <c r="BH70" s="79" t="e">
        <f>TIMEVALUE(AP70)</f>
        <v>#VALUE!</v>
      </c>
      <c r="BI70" s="80" t="e">
        <f>HOUR(BF70-BE70)</f>
        <v>#VALUE!</v>
      </c>
      <c r="BJ70" s="80" t="e">
        <f>MINUTE(BF70-BE70)</f>
        <v>#VALUE!</v>
      </c>
      <c r="BK70" s="80" t="e">
        <f>HOUR(BG70-BF70)</f>
        <v>#VALUE!</v>
      </c>
      <c r="BL70" s="80" t="e">
        <f>MINUTE(BG70-BF70)</f>
        <v>#VALUE!</v>
      </c>
      <c r="BM70" s="80" t="e">
        <f>HOUR(BH70-BG70)</f>
        <v>#VALUE!</v>
      </c>
      <c r="BN70" s="80" t="e">
        <f>MINUTE(BH70-BG70)</f>
        <v>#VALUE!</v>
      </c>
    </row>
    <row r="71" spans="1:66" ht="15.75" customHeight="1">
      <c r="A71" s="38">
        <v>63</v>
      </c>
      <c r="B71" s="56" t="s">
        <v>449</v>
      </c>
      <c r="C71" s="40" t="s">
        <v>450</v>
      </c>
      <c r="D71" s="65" t="s">
        <v>154</v>
      </c>
      <c r="E71" s="59" t="s">
        <v>451</v>
      </c>
      <c r="F71" s="59" t="s">
        <v>452</v>
      </c>
      <c r="G71" s="57" t="s">
        <v>298</v>
      </c>
      <c r="H71" s="60">
        <f>IF(ISERROR(AD71*60+AE71)=TRUE,"-",AD71*60+AE71)</f>
        <v>108</v>
      </c>
      <c r="I71" s="61">
        <f>IF(ISERROR(AF71*60+AG71-$D$3)=TRUE,"-",AF71*60+AG71-$D$3)</f>
        <v>62</v>
      </c>
      <c r="J71" s="61" t="str">
        <f>IF(ISERROR(AH71*60+AI71-$F$3)=TRUE,"-",AH71*60+AI71-$F$3)</f>
        <v>-</v>
      </c>
      <c r="K71" s="61" t="str">
        <f>IF(ISERROR(AJ71*60+AK71-$H$3)=TRUE,"-",AJ71*60+AK71-$H$3)</f>
        <v>-</v>
      </c>
      <c r="L71" s="61">
        <f>IF(ISERROR(H71-$C$3)=TRUE,"-",H71-$C$3)</f>
        <v>19</v>
      </c>
      <c r="M71" s="61">
        <f>IF(ISERROR(I71-$E$3)=TRUE,"-",I71-$E$3)</f>
        <v>-4</v>
      </c>
      <c r="N71" s="61">
        <f>IF(ISERROR(J71-$G$3)=TRUE,"-",J71-$G$3)</f>
        <v>-114</v>
      </c>
      <c r="O71" s="61">
        <f>IF(ISERROR(K71-$I$3)=TRUE,"-",K71-$I$3)</f>
        <v>-72</v>
      </c>
      <c r="P71" s="62">
        <f>IF(D71="R",99,IF(L71="-","-",IF(L71&gt;60,70,IF(L71&gt;=0,L71,IF(L71&lt;0,ABS(L71)+10)))))</f>
        <v>19</v>
      </c>
      <c r="Q71" s="62">
        <f>IF(E71="R",99,IF(M71="-","-",IF(M71&gt;60,70,IF(M71&gt;=0,M71,IF(M71&lt;0,ABS(M71)+10)))))</f>
        <v>14</v>
      </c>
      <c r="R71" s="62">
        <f>IF(F71="R",99,IF(N71="-","-",IF(N71&gt;60,70,IF(N71&gt;=0,N71,IF(N71&lt;0,ABS(N71)+10)))))</f>
        <v>124</v>
      </c>
      <c r="S71" s="62">
        <f>IF(G71="R",99,IF(O71="-","-",IF(O71&gt;60,70,IF(O71&gt;=0,O71,IF(O71&lt;0,ABS(O71)+10)))))</f>
        <v>82</v>
      </c>
      <c r="T71" s="47" t="s">
        <v>48</v>
      </c>
      <c r="U71" s="48"/>
      <c r="V71" s="63">
        <f>IF(P71="-","-",SUM(P71:U71))</f>
        <v>239</v>
      </c>
      <c r="W71" s="64">
        <f>IF(ISERROR(RANK(V71,$V$9:$V$97,1))=TRUE,"-",RANK(V71,$V$9:$V$97,1))</f>
        <v>56</v>
      </c>
      <c r="X71" s="51"/>
      <c r="Y71" s="52">
        <f>TIMEVALUE(C71)</f>
        <v>0.3763888888888889</v>
      </c>
      <c r="Z71" s="52">
        <f>TIMEVALUE(D71)</f>
        <v>0.4513888888888889</v>
      </c>
      <c r="AA71" s="52">
        <f>TIMEVALUE(E71)</f>
        <v>0.5013888888888889</v>
      </c>
      <c r="AB71" s="52" t="e">
        <f>TIMEVALUE(F71)</f>
        <v>#VALUE!</v>
      </c>
      <c r="AC71" s="52" t="e">
        <f>TIMEVALUE(G71)</f>
        <v>#VALUE!</v>
      </c>
      <c r="AD71" s="53">
        <f>HOUR(Z71-Y71)</f>
        <v>1</v>
      </c>
      <c r="AE71" s="53">
        <f>MINUTE(Z71-Y71)</f>
        <v>48</v>
      </c>
      <c r="AF71" s="53">
        <f>HOUR(AA71-Z71)</f>
        <v>1</v>
      </c>
      <c r="AG71" s="53">
        <f>MINUTE(AA71-Z71)</f>
        <v>12</v>
      </c>
      <c r="AH71" s="53" t="e">
        <f>HOUR(AB71-AA71)</f>
        <v>#VALUE!</v>
      </c>
      <c r="AI71" s="53" t="e">
        <f>MINUTE(AB71-AA71)</f>
        <v>#VALUE!</v>
      </c>
      <c r="AJ71" s="53" t="e">
        <f>HOUR(AC71-AB71)</f>
        <v>#VALUE!</v>
      </c>
      <c r="AK71" s="53" t="e">
        <f>MINUTE(AC71-AB71)</f>
        <v>#VALUE!</v>
      </c>
      <c r="AM71" s="40" t="s">
        <v>453</v>
      </c>
      <c r="AN71" s="65" t="s">
        <v>346</v>
      </c>
      <c r="AO71" s="59" t="s">
        <v>454</v>
      </c>
      <c r="AP71" s="59" t="s">
        <v>455</v>
      </c>
      <c r="AQ71" s="54" t="str">
        <f>IF(ISERROR(BI71*60+BJ71)=TRUE,"-",BI71*60+BJ71)</f>
        <v>-</v>
      </c>
      <c r="AR71" s="45">
        <f>IF(ISERROR(BK71*60+BL71-$K$3)=TRUE,"-",BK71*60+BL71-$K$3)</f>
        <v>123</v>
      </c>
      <c r="AS71" s="45">
        <f>IF(ISERROR(BM71*60+BN71-$M$3)=TRUE,"-",BM71*60+BN71-$M$3)</f>
        <v>149</v>
      </c>
      <c r="AT71" s="45">
        <f>IF(ISERROR(AQ71-$J$3)=TRUE,"-",AQ71-$J$3)</f>
        <v>-120</v>
      </c>
      <c r="AU71" s="45">
        <f>IF(ISERROR(AR71-$L$3)=TRUE,"-",AR71-$L$3)</f>
        <v>8</v>
      </c>
      <c r="AV71" s="45">
        <f>IF(ISERROR(AS71-$N$3)=TRUE,"-",AS71-$N$3)</f>
        <v>-9</v>
      </c>
      <c r="AW71" s="46">
        <f>IF(AN71="R",99,IF(AT71="-","-",IF(AT71&gt;60,70,IF(AT71&gt;=0,AT71,IF(AT71&lt;0,ABS(AT71)+10)))))</f>
        <v>130</v>
      </c>
      <c r="AX71" s="46">
        <f>IF(AO71="R",99,IF(AU71="-","-",IF(AU71&gt;60,70,IF(AU71&gt;=0,AU71,IF(AU71&lt;0,ABS(AU71)+10)))))</f>
        <v>8</v>
      </c>
      <c r="AY71" s="46">
        <f>IF(AP71="R",99,IF(AV71="-","-",IF(AV71&gt;60,70,IF(AV71&gt;=0,AV71,IF(AV71&lt;0,ABS(AV71)+10)))))</f>
        <v>19</v>
      </c>
      <c r="AZ71" s="47" t="s">
        <v>48</v>
      </c>
      <c r="BA71" s="48"/>
      <c r="BB71" s="49">
        <f>IF(AW71="-","-",SUM(AW71:BA71)+V71)</f>
        <v>396</v>
      </c>
      <c r="BC71" s="50">
        <f>IF(ISERROR(RANK(BB71,$BB$9:$BB$97,1))=TRUE,"-",RANK(BB71,$BB$9:$BB$97,1))</f>
        <v>49</v>
      </c>
      <c r="BD71" s="51"/>
      <c r="BE71" s="52" t="e">
        <f>TIMEVALUE(AM71)</f>
        <v>#VALUE!</v>
      </c>
      <c r="BF71" s="52">
        <f>TIMEVALUE(AN71)</f>
        <v>0.4798611111111111</v>
      </c>
      <c r="BG71" s="52">
        <f>TIMEVALUE(AO71)</f>
        <v>0.5722222222222222</v>
      </c>
      <c r="BH71" s="52">
        <f>TIMEVALUE(AP71)</f>
        <v>0.7034722222222223</v>
      </c>
      <c r="BI71" s="53" t="e">
        <f>HOUR(BF71-BE71)</f>
        <v>#VALUE!</v>
      </c>
      <c r="BJ71" s="53" t="e">
        <f>MINUTE(BF71-BE71)</f>
        <v>#VALUE!</v>
      </c>
      <c r="BK71" s="53">
        <f>HOUR(BG71-BF71)</f>
        <v>2</v>
      </c>
      <c r="BL71" s="53">
        <f>MINUTE(BG71-BF71)</f>
        <v>13</v>
      </c>
      <c r="BM71" s="53">
        <f>HOUR(BH71-BG71)</f>
        <v>3</v>
      </c>
      <c r="BN71" s="53">
        <f>MINUTE(BH71-BG71)</f>
        <v>9</v>
      </c>
    </row>
    <row r="72" spans="1:66" ht="15.75" customHeight="1">
      <c r="A72" s="55">
        <v>64</v>
      </c>
      <c r="B72" s="56" t="s">
        <v>456</v>
      </c>
      <c r="C72" s="40" t="s">
        <v>457</v>
      </c>
      <c r="D72" s="65" t="s">
        <v>313</v>
      </c>
      <c r="E72" s="59" t="s">
        <v>458</v>
      </c>
      <c r="F72" s="59" t="s">
        <v>459</v>
      </c>
      <c r="G72" s="57" t="s">
        <v>460</v>
      </c>
      <c r="H72" s="60">
        <f>IF(ISERROR(AD72*60+AE72)=TRUE,"-",AD72*60+AE72)</f>
        <v>102</v>
      </c>
      <c r="I72" s="61">
        <f>IF(ISERROR(AF72*60+AG72-$D$3)=TRUE,"-",AF72*60+AG72-$D$3)</f>
        <v>64</v>
      </c>
      <c r="J72" s="61" t="str">
        <f>IF(ISERROR(AH72*60+AI72-$F$3)=TRUE,"-",AH72*60+AI72-$F$3)</f>
        <v>-</v>
      </c>
      <c r="K72" s="61" t="str">
        <f>IF(ISERROR(AJ72*60+AK72-$H$3)=TRUE,"-",AJ72*60+AK72-$H$3)</f>
        <v>-</v>
      </c>
      <c r="L72" s="61">
        <f>IF(ISERROR(H72-$C$3)=TRUE,"-",H72-$C$3)</f>
        <v>13</v>
      </c>
      <c r="M72" s="61">
        <f>IF(ISERROR(I72-$E$3)=TRUE,"-",I72-$E$3)</f>
        <v>-2</v>
      </c>
      <c r="N72" s="61">
        <f>IF(ISERROR(J72-$G$3)=TRUE,"-",J72-$G$3)</f>
        <v>-114</v>
      </c>
      <c r="O72" s="61">
        <f>IF(ISERROR(K72-$I$3)=TRUE,"-",K72-$I$3)</f>
        <v>-72</v>
      </c>
      <c r="P72" s="62">
        <f>IF(D72="R",99,IF(L72="-","-",IF(L72&gt;60,70,IF(L72&gt;=0,L72,IF(L72&lt;0,ABS(L72)+10)))))</f>
        <v>13</v>
      </c>
      <c r="Q72" s="62">
        <f>IF(E72="R",99,IF(M72="-","-",IF(M72&gt;60,70,IF(M72&gt;=0,M72,IF(M72&lt;0,ABS(M72)+10)))))</f>
        <v>12</v>
      </c>
      <c r="R72" s="62">
        <f>IF(F72="R",99,IF(N72="-","-",IF(N72&gt;60,70,IF(N72&gt;=0,N72,IF(N72&lt;0,ABS(N72)+10)))))</f>
        <v>124</v>
      </c>
      <c r="S72" s="62">
        <f>IF(G72="R",99,IF(O72="-","-",IF(O72&gt;60,70,IF(O72&gt;=0,O72,IF(O72&lt;0,ABS(O72)+10)))))</f>
        <v>82</v>
      </c>
      <c r="T72" s="47" t="s">
        <v>48</v>
      </c>
      <c r="U72" s="48"/>
      <c r="V72" s="63">
        <f>IF(P72="-","-",SUM(P72:U72))</f>
        <v>231</v>
      </c>
      <c r="W72" s="64">
        <f>IF(ISERROR(RANK(V72,$V$9:$V$97,1))=TRUE,"-",RANK(V72,$V$9:$V$97,1))</f>
        <v>48</v>
      </c>
      <c r="X72" s="51"/>
      <c r="Y72" s="52">
        <f>TIMEVALUE(C72)</f>
        <v>0.3770833333333333</v>
      </c>
      <c r="Z72" s="52">
        <f>TIMEVALUE(D72)</f>
        <v>0.4479166666666667</v>
      </c>
      <c r="AA72" s="52">
        <f>TIMEVALUE(E72)</f>
        <v>0.49930555555555556</v>
      </c>
      <c r="AB72" s="52" t="e">
        <f>TIMEVALUE(F72)</f>
        <v>#VALUE!</v>
      </c>
      <c r="AC72" s="52" t="e">
        <f>TIMEVALUE(G72)</f>
        <v>#VALUE!</v>
      </c>
      <c r="AD72" s="53">
        <f>HOUR(Z72-Y72)</f>
        <v>1</v>
      </c>
      <c r="AE72" s="53">
        <f>MINUTE(Z72-Y72)</f>
        <v>42</v>
      </c>
      <c r="AF72" s="53">
        <f>HOUR(AA72-Z72)</f>
        <v>1</v>
      </c>
      <c r="AG72" s="53">
        <f>MINUTE(AA72-Z72)</f>
        <v>14</v>
      </c>
      <c r="AH72" s="53" t="e">
        <f>HOUR(AB72-AA72)</f>
        <v>#VALUE!</v>
      </c>
      <c r="AI72" s="53" t="e">
        <f>MINUTE(AB72-AA72)</f>
        <v>#VALUE!</v>
      </c>
      <c r="AJ72" s="53" t="e">
        <f>HOUR(AC72-AB72)</f>
        <v>#VALUE!</v>
      </c>
      <c r="AK72" s="53" t="e">
        <f>MINUTE(AC72-AB72)</f>
        <v>#VALUE!</v>
      </c>
      <c r="AM72" s="40" t="s">
        <v>461</v>
      </c>
      <c r="AN72" s="65" t="s">
        <v>313</v>
      </c>
      <c r="AO72" s="59" t="s">
        <v>155</v>
      </c>
      <c r="AP72" s="59" t="s">
        <v>462</v>
      </c>
      <c r="AQ72" s="54" t="str">
        <f>IF(ISERROR(BI72*60+BJ72)=TRUE,"-",BI72*60+BJ72)</f>
        <v>-</v>
      </c>
      <c r="AR72" s="45">
        <f>IF(ISERROR(BK72*60+BL72-$K$3)=TRUE,"-",BK72*60+BL72-$K$3)</f>
        <v>110</v>
      </c>
      <c r="AS72" s="45">
        <f>IF(ISERROR(BM72*60+BN72-$M$3)=TRUE,"-",BM72*60+BN72-$M$3)</f>
        <v>153</v>
      </c>
      <c r="AT72" s="45">
        <f>IF(ISERROR(AQ72-$J$3)=TRUE,"-",AQ72-$J$3)</f>
        <v>-120</v>
      </c>
      <c r="AU72" s="45">
        <f>IF(ISERROR(AR72-$L$3)=TRUE,"-",AR72-$L$3)</f>
        <v>-5</v>
      </c>
      <c r="AV72" s="45">
        <f>IF(ISERROR(AS72-$N$3)=TRUE,"-",AS72-$N$3)</f>
        <v>-5</v>
      </c>
      <c r="AW72" s="46">
        <f>IF(AN72="R",99,IF(AT72="-","-",IF(AT72&gt;60,70,IF(AT72&gt;=0,AT72,IF(AT72&lt;0,ABS(AT72)+10)))))</f>
        <v>130</v>
      </c>
      <c r="AX72" s="46">
        <f>IF(AO72="R",99,IF(AU72="-","-",IF(AU72&gt;60,70,IF(AU72&gt;=0,AU72,IF(AU72&lt;0,ABS(AU72)+10)))))</f>
        <v>15</v>
      </c>
      <c r="AY72" s="46">
        <f>IF(AP72="R",99,IF(AV72="-","-",IF(AV72&gt;60,70,IF(AV72&gt;=0,AV72,IF(AV72&lt;0,ABS(AV72)+10)))))</f>
        <v>15</v>
      </c>
      <c r="AZ72" s="47" t="s">
        <v>48</v>
      </c>
      <c r="BA72" s="48"/>
      <c r="BB72" s="49">
        <f>IF(AW72="-","-",SUM(AW72:BA72)+V72)</f>
        <v>391</v>
      </c>
      <c r="BC72" s="50">
        <f>IF(ISERROR(RANK(BB72,$BB$9:$BB$97,1))=TRUE,"-",RANK(BB72,$BB$9:$BB$97,1))</f>
        <v>42</v>
      </c>
      <c r="BD72" s="51"/>
      <c r="BE72" s="52" t="e">
        <f>TIMEVALUE(AM72)</f>
        <v>#VALUE!</v>
      </c>
      <c r="BF72" s="52">
        <f>TIMEVALUE(AN72)</f>
        <v>0.4479166666666667</v>
      </c>
      <c r="BG72" s="52">
        <f>TIMEVALUE(AO72)</f>
        <v>0.53125</v>
      </c>
      <c r="BH72" s="52">
        <f>TIMEVALUE(AP72)</f>
        <v>0.6652777777777777</v>
      </c>
      <c r="BI72" s="53" t="e">
        <f>HOUR(BF72-BE72)</f>
        <v>#VALUE!</v>
      </c>
      <c r="BJ72" s="53" t="e">
        <f>MINUTE(BF72-BE72)</f>
        <v>#VALUE!</v>
      </c>
      <c r="BK72" s="53">
        <f>HOUR(BG72-BF72)</f>
        <v>2</v>
      </c>
      <c r="BL72" s="53">
        <f>MINUTE(BG72-BF72)</f>
        <v>0</v>
      </c>
      <c r="BM72" s="53">
        <f>HOUR(BH72-BG72)</f>
        <v>3</v>
      </c>
      <c r="BN72" s="53">
        <f>MINUTE(BH72-BG72)</f>
        <v>13</v>
      </c>
    </row>
    <row r="73" spans="1:66" ht="15.75" customHeight="1">
      <c r="A73" s="38">
        <v>65</v>
      </c>
      <c r="B73" s="56" t="s">
        <v>463</v>
      </c>
      <c r="C73" s="40" t="s">
        <v>464</v>
      </c>
      <c r="D73" s="65" t="s">
        <v>465</v>
      </c>
      <c r="E73" s="59" t="s">
        <v>428</v>
      </c>
      <c r="F73" s="59" t="s">
        <v>466</v>
      </c>
      <c r="G73" s="57" t="s">
        <v>467</v>
      </c>
      <c r="H73" s="60">
        <f>IF(ISERROR(AD73*60+AE73)=TRUE,"-",AD73*60+AE73)</f>
        <v>92</v>
      </c>
      <c r="I73" s="61">
        <f>IF(ISERROR(AF73*60+AG73-$D$3)=TRUE,"-",AF73*60+AG73-$D$3)</f>
        <v>65</v>
      </c>
      <c r="J73" s="61" t="str">
        <f>IF(ISERROR(AH73*60+AI73-$F$3)=TRUE,"-",AH73*60+AI73-$F$3)</f>
        <v>-</v>
      </c>
      <c r="K73" s="61" t="str">
        <f>IF(ISERROR(AJ73*60+AK73-$H$3)=TRUE,"-",AJ73*60+AK73-$H$3)</f>
        <v>-</v>
      </c>
      <c r="L73" s="61">
        <f>IF(ISERROR(H73-$C$3)=TRUE,"-",H73-$C$3)</f>
        <v>3</v>
      </c>
      <c r="M73" s="61">
        <f>IF(ISERROR(I73-$E$3)=TRUE,"-",I73-$E$3)</f>
        <v>-1</v>
      </c>
      <c r="N73" s="61">
        <f>IF(ISERROR(J73-$G$3)=TRUE,"-",J73-$G$3)</f>
        <v>-114</v>
      </c>
      <c r="O73" s="61">
        <f>IF(ISERROR(K73-$I$3)=TRUE,"-",K73-$I$3)</f>
        <v>-72</v>
      </c>
      <c r="P73" s="62">
        <f>IF(D73="R",99,IF(L73="-","-",IF(L73&gt;60,70,IF(L73&gt;=0,L73,IF(L73&lt;0,ABS(L73)+10)))))</f>
        <v>3</v>
      </c>
      <c r="Q73" s="62">
        <f>IF(E73="R",99,IF(M73="-","-",IF(M73&gt;60,70,IF(M73&gt;=0,M73,IF(M73&lt;0,ABS(M73)+10)))))</f>
        <v>11</v>
      </c>
      <c r="R73" s="62">
        <f>IF(F73="R",99,IF(N73="-","-",IF(N73&gt;60,70,IF(N73&gt;=0,N73,IF(N73&lt;0,ABS(N73)+10)))))</f>
        <v>124</v>
      </c>
      <c r="S73" s="62">
        <f>IF(G73="R",99,IF(O73="-","-",IF(O73&gt;60,70,IF(O73&gt;=0,O73,IF(O73&lt;0,ABS(O73)+10)))))</f>
        <v>82</v>
      </c>
      <c r="T73" s="47" t="s">
        <v>48</v>
      </c>
      <c r="U73" s="48"/>
      <c r="V73" s="63">
        <f>IF(P73="-","-",SUM(P73:U73))</f>
        <v>220</v>
      </c>
      <c r="W73" s="64">
        <f>IF(ISERROR(RANK(V73,$V$9:$V$97,1))=TRUE,"-",RANK(V73,$V$9:$V$97,1))</f>
        <v>26</v>
      </c>
      <c r="X73" s="51"/>
      <c r="Y73" s="52">
        <f>TIMEVALUE(C73)</f>
        <v>0.3784722222222222</v>
      </c>
      <c r="Z73" s="52">
        <f>TIMEVALUE(D73)</f>
        <v>0.4423611111111111</v>
      </c>
      <c r="AA73" s="52">
        <f>TIMEVALUE(E73)</f>
        <v>0.49444444444444446</v>
      </c>
      <c r="AB73" s="52" t="e">
        <f>TIMEVALUE(F73)</f>
        <v>#VALUE!</v>
      </c>
      <c r="AC73" s="52" t="e">
        <f>TIMEVALUE(G73)</f>
        <v>#VALUE!</v>
      </c>
      <c r="AD73" s="53">
        <f>HOUR(Z73-Y73)</f>
        <v>1</v>
      </c>
      <c r="AE73" s="53">
        <f>MINUTE(Z73-Y73)</f>
        <v>32</v>
      </c>
      <c r="AF73" s="53">
        <f>HOUR(AA73-Z73)</f>
        <v>1</v>
      </c>
      <c r="AG73" s="53">
        <f>MINUTE(AA73-Z73)</f>
        <v>15</v>
      </c>
      <c r="AH73" s="53" t="e">
        <f>HOUR(AB73-AA73)</f>
        <v>#VALUE!</v>
      </c>
      <c r="AI73" s="53" t="e">
        <f>MINUTE(AB73-AA73)</f>
        <v>#VALUE!</v>
      </c>
      <c r="AJ73" s="53" t="e">
        <f>HOUR(AC73-AB73)</f>
        <v>#VALUE!</v>
      </c>
      <c r="AK73" s="53" t="e">
        <f>MINUTE(AC73-AB73)</f>
        <v>#VALUE!</v>
      </c>
      <c r="AM73" s="40" t="s">
        <v>468</v>
      </c>
      <c r="AN73" s="65" t="s">
        <v>207</v>
      </c>
      <c r="AO73" s="59" t="s">
        <v>176</v>
      </c>
      <c r="AP73" s="59" t="s">
        <v>163</v>
      </c>
      <c r="AQ73" s="54" t="str">
        <f>IF(ISERROR(BI73*60+BJ73)=TRUE,"-",BI73*60+BJ73)</f>
        <v>-</v>
      </c>
      <c r="AR73" s="45">
        <f>IF(ISERROR(BK73*60+BL73-$K$3)=TRUE,"-",BK73*60+BL73-$K$3)</f>
        <v>124</v>
      </c>
      <c r="AS73" s="45">
        <f>IF(ISERROR(BM73*60+BN73-$M$3)=TRUE,"-",BM73*60+BN73-$M$3)</f>
        <v>143</v>
      </c>
      <c r="AT73" s="45">
        <f>IF(ISERROR(AQ73-$J$3)=TRUE,"-",AQ73-$J$3)</f>
        <v>-120</v>
      </c>
      <c r="AU73" s="45">
        <f>IF(ISERROR(AR73-$L$3)=TRUE,"-",AR73-$L$3)</f>
        <v>9</v>
      </c>
      <c r="AV73" s="45">
        <f>IF(ISERROR(AS73-$N$3)=TRUE,"-",AS73-$N$3)</f>
        <v>-15</v>
      </c>
      <c r="AW73" s="46">
        <f>IF(AN73="R",99,IF(AT73="-","-",IF(AT73&gt;60,70,IF(AT73&gt;=0,AT73,IF(AT73&lt;0,ABS(AT73)+10)))))</f>
        <v>130</v>
      </c>
      <c r="AX73" s="46">
        <f>IF(AO73="R",99,IF(AU73="-","-",IF(AU73&gt;60,70,IF(AU73&gt;=0,AU73,IF(AU73&lt;0,ABS(AU73)+10)))))</f>
        <v>9</v>
      </c>
      <c r="AY73" s="46">
        <f>IF(AP73="R",99,IF(AV73="-","-",IF(AV73&gt;60,70,IF(AV73&gt;=0,AV73,IF(AV73&lt;0,ABS(AV73)+10)))))</f>
        <v>25</v>
      </c>
      <c r="AZ73" s="47" t="s">
        <v>48</v>
      </c>
      <c r="BA73" s="48"/>
      <c r="BB73" s="49">
        <f>IF(AW73="-","-",SUM(AW73:BA73)+V73)</f>
        <v>384</v>
      </c>
      <c r="BC73" s="50">
        <f>IF(ISERROR(RANK(BB73,$BB$9:$BB$97,1))=TRUE,"-",RANK(BB73,$BB$9:$BB$97,1))</f>
        <v>33</v>
      </c>
      <c r="BD73" s="51"/>
      <c r="BE73" s="52" t="e">
        <f>TIMEVALUE(AM73)</f>
        <v>#VALUE!</v>
      </c>
      <c r="BF73" s="52">
        <f>TIMEVALUE(AN73)</f>
        <v>0.44930555555555557</v>
      </c>
      <c r="BG73" s="52">
        <f>TIMEVALUE(AO73)</f>
        <v>0.5423611111111111</v>
      </c>
      <c r="BH73" s="52">
        <f>TIMEVALUE(AP73)</f>
        <v>0.6694444444444444</v>
      </c>
      <c r="BI73" s="53" t="e">
        <f>HOUR(BF73-BE73)</f>
        <v>#VALUE!</v>
      </c>
      <c r="BJ73" s="53" t="e">
        <f>MINUTE(BF73-BE73)</f>
        <v>#VALUE!</v>
      </c>
      <c r="BK73" s="53">
        <f>HOUR(BG73-BF73)</f>
        <v>2</v>
      </c>
      <c r="BL73" s="53">
        <f>MINUTE(BG73-BF73)</f>
        <v>14</v>
      </c>
      <c r="BM73" s="53">
        <f>HOUR(BH73-BG73)</f>
        <v>3</v>
      </c>
      <c r="BN73" s="53">
        <f>MINUTE(BH73-BG73)</f>
        <v>3</v>
      </c>
    </row>
    <row r="74" spans="1:66" ht="15.75" customHeight="1">
      <c r="A74" s="55">
        <v>66</v>
      </c>
      <c r="B74" s="56" t="s">
        <v>469</v>
      </c>
      <c r="C74" s="40" t="s">
        <v>464</v>
      </c>
      <c r="D74" s="65" t="s">
        <v>470</v>
      </c>
      <c r="E74" s="59" t="s">
        <v>471</v>
      </c>
      <c r="F74" s="59" t="s">
        <v>466</v>
      </c>
      <c r="G74" s="57" t="s">
        <v>472</v>
      </c>
      <c r="H74" s="60">
        <f>IF(ISERROR(AD74*60+AE74)=TRUE,"-",AD74*60+AE74)</f>
        <v>97</v>
      </c>
      <c r="I74" s="61">
        <f>IF(ISERROR(AF74*60+AG74-$D$3)=TRUE,"-",AF74*60+AG74-$D$3)</f>
        <v>68</v>
      </c>
      <c r="J74" s="61" t="str">
        <f>IF(ISERROR(AH74*60+AI74-$F$3)=TRUE,"-",AH74*60+AI74-$F$3)</f>
        <v>-</v>
      </c>
      <c r="K74" s="61" t="str">
        <f>IF(ISERROR(AJ74*60+AK74-$H$3)=TRUE,"-",AJ74*60+AK74-$H$3)</f>
        <v>-</v>
      </c>
      <c r="L74" s="61">
        <f>IF(ISERROR(H74-$C$3)=TRUE,"-",H74-$C$3)</f>
        <v>8</v>
      </c>
      <c r="M74" s="61">
        <f>IF(ISERROR(I74-$E$3)=TRUE,"-",I74-$E$3)</f>
        <v>2</v>
      </c>
      <c r="N74" s="61">
        <f>IF(ISERROR(J74-$G$3)=TRUE,"-",J74-$G$3)</f>
        <v>-114</v>
      </c>
      <c r="O74" s="61">
        <f>IF(ISERROR(K74-$I$3)=TRUE,"-",K74-$I$3)</f>
        <v>-72</v>
      </c>
      <c r="P74" s="62">
        <f>IF(D74="R",99,IF(L74="-","-",IF(L74&gt;60,70,IF(L74&gt;=0,L74,IF(L74&lt;0,ABS(L74)+10)))))</f>
        <v>8</v>
      </c>
      <c r="Q74" s="62">
        <f>IF(E74="R",99,IF(M74="-","-",IF(M74&gt;60,70,IF(M74&gt;=0,M74,IF(M74&lt;0,ABS(M74)+10)))))</f>
        <v>2</v>
      </c>
      <c r="R74" s="62">
        <f>IF(F74="R",99,IF(N74="-","-",IF(N74&gt;60,70,IF(N74&gt;=0,N74,IF(N74&lt;0,ABS(N74)+10)))))</f>
        <v>124</v>
      </c>
      <c r="S74" s="62">
        <f>IF(G74="R",99,IF(O74="-","-",IF(O74&gt;60,70,IF(O74&gt;=0,O74,IF(O74&lt;0,ABS(O74)+10)))))</f>
        <v>82</v>
      </c>
      <c r="T74" s="47" t="s">
        <v>48</v>
      </c>
      <c r="U74" s="48"/>
      <c r="V74" s="63">
        <f>IF(P74="-","-",SUM(P74:U74))</f>
        <v>216</v>
      </c>
      <c r="W74" s="64">
        <f>IF(ISERROR(RANK(V74,$V$9:$V$97,1))=TRUE,"-",RANK(V74,$V$9:$V$97,1))</f>
        <v>22</v>
      </c>
      <c r="X74" s="51"/>
      <c r="Y74" s="52">
        <f>TIMEVALUE(C74)</f>
        <v>0.3784722222222222</v>
      </c>
      <c r="Z74" s="52">
        <f>TIMEVALUE(D74)</f>
        <v>0.44583333333333336</v>
      </c>
      <c r="AA74" s="52">
        <f>TIMEVALUE(E74)</f>
        <v>0.5</v>
      </c>
      <c r="AB74" s="52" t="e">
        <f>TIMEVALUE(F74)</f>
        <v>#VALUE!</v>
      </c>
      <c r="AC74" s="52" t="e">
        <f>TIMEVALUE(G74)</f>
        <v>#VALUE!</v>
      </c>
      <c r="AD74" s="53">
        <f>HOUR(Z74-Y74)</f>
        <v>1</v>
      </c>
      <c r="AE74" s="53">
        <f>MINUTE(Z74-Y74)</f>
        <v>37</v>
      </c>
      <c r="AF74" s="53">
        <f>HOUR(AA74-Z74)</f>
        <v>1</v>
      </c>
      <c r="AG74" s="53">
        <f>MINUTE(AA74-Z74)</f>
        <v>18</v>
      </c>
      <c r="AH74" s="53" t="e">
        <f>HOUR(AB74-AA74)</f>
        <v>#VALUE!</v>
      </c>
      <c r="AI74" s="53" t="e">
        <f>MINUTE(AB74-AA74)</f>
        <v>#VALUE!</v>
      </c>
      <c r="AJ74" s="53" t="e">
        <f>HOUR(AC74-AB74)</f>
        <v>#VALUE!</v>
      </c>
      <c r="AK74" s="53" t="e">
        <f>MINUTE(AC74-AB74)</f>
        <v>#VALUE!</v>
      </c>
      <c r="AM74" s="40" t="s">
        <v>473</v>
      </c>
      <c r="AN74" s="65" t="s">
        <v>349</v>
      </c>
      <c r="AO74" s="59" t="s">
        <v>235</v>
      </c>
      <c r="AP74" s="59" t="s">
        <v>474</v>
      </c>
      <c r="AQ74" s="54" t="str">
        <f>IF(ISERROR(BI74*60+BJ74)=TRUE,"-",BI74*60+BJ74)</f>
        <v>-</v>
      </c>
      <c r="AR74" s="45">
        <f>IF(ISERROR(BK74*60+BL74-$K$3)=TRUE,"-",BK74*60+BL74-$K$3)</f>
        <v>114</v>
      </c>
      <c r="AS74" s="45">
        <f>IF(ISERROR(BM74*60+BN74-$M$3)=TRUE,"-",BM74*60+BN74-$M$3)</f>
        <v>147</v>
      </c>
      <c r="AT74" s="45">
        <f>IF(ISERROR(AQ74-$J$3)=TRUE,"-",AQ74-$J$3)</f>
        <v>-120</v>
      </c>
      <c r="AU74" s="45">
        <f>IF(ISERROR(AR74-$L$3)=TRUE,"-",AR74-$L$3)</f>
        <v>-1</v>
      </c>
      <c r="AV74" s="45">
        <f>IF(ISERROR(AS74-$N$3)=TRUE,"-",AS74-$N$3)</f>
        <v>-11</v>
      </c>
      <c r="AW74" s="46">
        <f>IF(AN74="R",99,IF(AT74="-","-",IF(AT74&gt;60,70,IF(AT74&gt;=0,AT74,IF(AT74&lt;0,ABS(AT74)+10)))))</f>
        <v>130</v>
      </c>
      <c r="AX74" s="46">
        <f>IF(AO74="R",99,IF(AU74="-","-",IF(AU74&gt;60,70,IF(AU74&gt;=0,AU74,IF(AU74&lt;0,ABS(AU74)+10)))))</f>
        <v>11</v>
      </c>
      <c r="AY74" s="46">
        <f>IF(AP74="R",99,IF(AV74="-","-",IF(AV74&gt;60,70,IF(AV74&gt;=0,AV74,IF(AV74&lt;0,ABS(AV74)+10)))))</f>
        <v>21</v>
      </c>
      <c r="AZ74" s="47" t="s">
        <v>48</v>
      </c>
      <c r="BA74" s="48"/>
      <c r="BB74" s="49">
        <f>IF(AW74="-","-",SUM(AW74:BA74)+V74)</f>
        <v>378</v>
      </c>
      <c r="BC74" s="50">
        <f>IF(ISERROR(RANK(BB74,$BB$9:$BB$97,1))=TRUE,"-",RANK(BB74,$BB$9:$BB$97,1))</f>
        <v>27</v>
      </c>
      <c r="BD74" s="51"/>
      <c r="BE74" s="52" t="e">
        <f>TIMEVALUE(AM74)</f>
        <v>#VALUE!</v>
      </c>
      <c r="BF74" s="52">
        <f>TIMEVALUE(AN74)</f>
        <v>0.4375</v>
      </c>
      <c r="BG74" s="52">
        <f>TIMEVALUE(AO74)</f>
        <v>0.5236111111111111</v>
      </c>
      <c r="BH74" s="52">
        <f>TIMEVALUE(AP74)</f>
        <v>0.6534722222222222</v>
      </c>
      <c r="BI74" s="53" t="e">
        <f>HOUR(BF74-BE74)</f>
        <v>#VALUE!</v>
      </c>
      <c r="BJ74" s="53" t="e">
        <f>MINUTE(BF74-BE74)</f>
        <v>#VALUE!</v>
      </c>
      <c r="BK74" s="53">
        <f>HOUR(BG74-BF74)</f>
        <v>2</v>
      </c>
      <c r="BL74" s="53">
        <f>MINUTE(BG74-BF74)</f>
        <v>4</v>
      </c>
      <c r="BM74" s="53">
        <f>HOUR(BH74-BG74)</f>
        <v>3</v>
      </c>
      <c r="BN74" s="53">
        <f>MINUTE(BH74-BG74)</f>
        <v>7</v>
      </c>
    </row>
    <row r="75" spans="1:66" ht="15.75" customHeight="1">
      <c r="A75" s="38">
        <v>67</v>
      </c>
      <c r="B75" s="56" t="s">
        <v>475</v>
      </c>
      <c r="C75" s="40" t="s">
        <v>476</v>
      </c>
      <c r="D75" s="65" t="s">
        <v>417</v>
      </c>
      <c r="E75" s="59" t="s">
        <v>477</v>
      </c>
      <c r="F75" s="59" t="s">
        <v>478</v>
      </c>
      <c r="G75" s="57" t="s">
        <v>479</v>
      </c>
      <c r="H75" s="60">
        <f>IF(ISERROR(AD75*60+AE75)=TRUE,"-",AD75*60+AE75)</f>
        <v>109</v>
      </c>
      <c r="I75" s="61">
        <f>IF(ISERROR(AF75*60+AG75-$D$3)=TRUE,"-",AF75*60+AG75-$D$3)</f>
        <v>71</v>
      </c>
      <c r="J75" s="61" t="str">
        <f>IF(ISERROR(AH75*60+AI75-$F$3)=TRUE,"-",AH75*60+AI75-$F$3)</f>
        <v>-</v>
      </c>
      <c r="K75" s="61" t="str">
        <f>IF(ISERROR(AJ75*60+AK75-$H$3)=TRUE,"-",AJ75*60+AK75-$H$3)</f>
        <v>-</v>
      </c>
      <c r="L75" s="61">
        <f>IF(ISERROR(H75-$C$3)=TRUE,"-",H75-$C$3)</f>
        <v>20</v>
      </c>
      <c r="M75" s="61">
        <f>IF(ISERROR(I75-$E$3)=TRUE,"-",I75-$E$3)</f>
        <v>5</v>
      </c>
      <c r="N75" s="61">
        <f>IF(ISERROR(J75-$G$3)=TRUE,"-",J75-$G$3)</f>
        <v>-114</v>
      </c>
      <c r="O75" s="61">
        <f>IF(ISERROR(K75-$I$3)=TRUE,"-",K75-$I$3)</f>
        <v>-72</v>
      </c>
      <c r="P75" s="62">
        <f>IF(D75="R",99,IF(L75="-","-",IF(L75&gt;60,70,IF(L75&gt;=0,L75,IF(L75&lt;0,ABS(L75)+10)))))</f>
        <v>20</v>
      </c>
      <c r="Q75" s="62">
        <f>IF(E75="R",99,IF(M75="-","-",IF(M75&gt;60,70,IF(M75&gt;=0,M75,IF(M75&lt;0,ABS(M75)+10)))))</f>
        <v>5</v>
      </c>
      <c r="R75" s="62">
        <f>IF(F75="R",99,IF(N75="-","-",IF(N75&gt;60,70,IF(N75&gt;=0,N75,IF(N75&lt;0,ABS(N75)+10)))))</f>
        <v>124</v>
      </c>
      <c r="S75" s="62">
        <f>IF(G75="R",99,IF(O75="-","-",IF(O75&gt;60,70,IF(O75&gt;=0,O75,IF(O75&lt;0,ABS(O75)+10)))))</f>
        <v>82</v>
      </c>
      <c r="T75" s="47">
        <v>-6</v>
      </c>
      <c r="U75" s="48"/>
      <c r="V75" s="63">
        <f>IF(P75="-","-",SUM(P75:U75))</f>
        <v>225</v>
      </c>
      <c r="W75" s="64">
        <f>IF(ISERROR(RANK(V75,$V$9:$V$97,1))=TRUE,"-",RANK(V75,$V$9:$V$97,1))</f>
        <v>35</v>
      </c>
      <c r="X75" s="51"/>
      <c r="Y75" s="52">
        <f>TIMEVALUE(C75)</f>
        <v>0.37916666666666665</v>
      </c>
      <c r="Z75" s="52">
        <f>TIMEVALUE(D75)</f>
        <v>0.4548611111111111</v>
      </c>
      <c r="AA75" s="52">
        <f>TIMEVALUE(E75)</f>
        <v>0.5111111111111111</v>
      </c>
      <c r="AB75" s="52" t="e">
        <f>TIMEVALUE(F75)</f>
        <v>#VALUE!</v>
      </c>
      <c r="AC75" s="52" t="e">
        <f>TIMEVALUE(G75)</f>
        <v>#VALUE!</v>
      </c>
      <c r="AD75" s="53">
        <f>HOUR(Z75-Y75)</f>
        <v>1</v>
      </c>
      <c r="AE75" s="53">
        <f>MINUTE(Z75-Y75)</f>
        <v>49</v>
      </c>
      <c r="AF75" s="53">
        <f>HOUR(AA75-Z75)</f>
        <v>1</v>
      </c>
      <c r="AG75" s="53">
        <f>MINUTE(AA75-Z75)</f>
        <v>21</v>
      </c>
      <c r="AH75" s="53" t="e">
        <f>HOUR(AB75-AA75)</f>
        <v>#VALUE!</v>
      </c>
      <c r="AI75" s="53" t="e">
        <f>MINUTE(AB75-AA75)</f>
        <v>#VALUE!</v>
      </c>
      <c r="AJ75" s="53" t="e">
        <f>HOUR(AC75-AB75)</f>
        <v>#VALUE!</v>
      </c>
      <c r="AK75" s="53" t="e">
        <f>MINUTE(AC75-AB75)</f>
        <v>#VALUE!</v>
      </c>
      <c r="AM75" s="40" t="s">
        <v>480</v>
      </c>
      <c r="AN75" s="65" t="s">
        <v>349</v>
      </c>
      <c r="AO75" s="59" t="s">
        <v>324</v>
      </c>
      <c r="AP75" s="59" t="s">
        <v>276</v>
      </c>
      <c r="AQ75" s="54" t="str">
        <f>IF(ISERROR(BI75*60+BJ75)=TRUE,"-",BI75*60+BJ75)</f>
        <v>-</v>
      </c>
      <c r="AR75" s="45">
        <f>IF(ISERROR(BK75*60+BL75-$K$3)=TRUE,"-",BK75*60+BL75-$K$3)</f>
        <v>112</v>
      </c>
      <c r="AS75" s="45">
        <f>IF(ISERROR(BM75*60+BN75-$M$3)=TRUE,"-",BM75*60+BN75-$M$3)</f>
        <v>160</v>
      </c>
      <c r="AT75" s="45">
        <f>IF(ISERROR(AQ75-$J$3)=TRUE,"-",AQ75-$J$3)</f>
        <v>-120</v>
      </c>
      <c r="AU75" s="45">
        <f>IF(ISERROR(AR75-$L$3)=TRUE,"-",AR75-$L$3)</f>
        <v>-3</v>
      </c>
      <c r="AV75" s="45">
        <f>IF(ISERROR(AS75-$N$3)=TRUE,"-",AS75-$N$3)</f>
        <v>2</v>
      </c>
      <c r="AW75" s="46">
        <f>IF(AN75="R",99,IF(AT75="-","-",IF(AT75&gt;60,70,IF(AT75&gt;=0,AT75,IF(AT75&lt;0,ABS(AT75)+10)))))</f>
        <v>130</v>
      </c>
      <c r="AX75" s="46">
        <f>IF(AO75="R",99,IF(AU75="-","-",IF(AU75&gt;60,70,IF(AU75&gt;=0,AU75,IF(AU75&lt;0,ABS(AU75)+10)))))</f>
        <v>13</v>
      </c>
      <c r="AY75" s="46">
        <f>IF(AP75="R",99,IF(AV75="-","-",IF(AV75&gt;60,70,IF(AV75&gt;=0,AV75,IF(AV75&lt;0,ABS(AV75)+10)))))</f>
        <v>2</v>
      </c>
      <c r="AZ75" s="47" t="s">
        <v>48</v>
      </c>
      <c r="BA75" s="48"/>
      <c r="BB75" s="49">
        <f>IF(AW75="-","-",SUM(AW75:BA75)+V75)</f>
        <v>370</v>
      </c>
      <c r="BC75" s="50">
        <f>IF(ISERROR(RANK(BB75,$BB$9:$BB$97,1))=TRUE,"-",RANK(BB75,$BB$9:$BB$97,1))</f>
        <v>20</v>
      </c>
      <c r="BD75" s="51"/>
      <c r="BE75" s="52" t="e">
        <f>TIMEVALUE(AM75)</f>
        <v>#VALUE!</v>
      </c>
      <c r="BF75" s="52">
        <f>TIMEVALUE(AN75)</f>
        <v>0.4375</v>
      </c>
      <c r="BG75" s="52">
        <f>TIMEVALUE(AO75)</f>
        <v>0.5222222222222223</v>
      </c>
      <c r="BH75" s="52">
        <f>TIMEVALUE(AP75)</f>
        <v>0.6611111111111111</v>
      </c>
      <c r="BI75" s="53" t="e">
        <f>HOUR(BF75-BE75)</f>
        <v>#VALUE!</v>
      </c>
      <c r="BJ75" s="53" t="e">
        <f>MINUTE(BF75-BE75)</f>
        <v>#VALUE!</v>
      </c>
      <c r="BK75" s="53">
        <f>HOUR(BG75-BF75)</f>
        <v>2</v>
      </c>
      <c r="BL75" s="53">
        <f>MINUTE(BG75-BF75)</f>
        <v>2</v>
      </c>
      <c r="BM75" s="53">
        <f>HOUR(BH75-BG75)</f>
        <v>3</v>
      </c>
      <c r="BN75" s="53">
        <f>MINUTE(BH75-BG75)</f>
        <v>20</v>
      </c>
    </row>
    <row r="76" spans="1:66" ht="15.75" customHeight="1">
      <c r="A76" s="55">
        <v>68</v>
      </c>
      <c r="B76" s="56" t="s">
        <v>481</v>
      </c>
      <c r="C76" s="40" t="s">
        <v>482</v>
      </c>
      <c r="D76" s="65" t="s">
        <v>372</v>
      </c>
      <c r="E76" s="59" t="s">
        <v>458</v>
      </c>
      <c r="F76" s="59" t="s">
        <v>408</v>
      </c>
      <c r="G76" s="57" t="s">
        <v>483</v>
      </c>
      <c r="H76" s="60">
        <f>IF(ISERROR(AD76*60+AE76)=TRUE,"-",AD76*60+AE76)</f>
        <v>99</v>
      </c>
      <c r="I76" s="61">
        <f>IF(ISERROR(AF76*60+AG76-$D$3)=TRUE,"-",AF76*60+AG76-$D$3)</f>
        <v>63</v>
      </c>
      <c r="J76" s="61" t="str">
        <f>IF(ISERROR(AH76*60+AI76-$F$3)=TRUE,"-",AH76*60+AI76-$F$3)</f>
        <v>-</v>
      </c>
      <c r="K76" s="61" t="str">
        <f>IF(ISERROR(AJ76*60+AK76-$H$3)=TRUE,"-",AJ76*60+AK76-$H$3)</f>
        <v>-</v>
      </c>
      <c r="L76" s="61">
        <f>IF(ISERROR(H76-$C$3)=TRUE,"-",H76-$C$3)</f>
        <v>10</v>
      </c>
      <c r="M76" s="61">
        <f>IF(ISERROR(I76-$E$3)=TRUE,"-",I76-$E$3)</f>
        <v>-3</v>
      </c>
      <c r="N76" s="61">
        <f>IF(ISERROR(J76-$G$3)=TRUE,"-",J76-$G$3)</f>
        <v>-114</v>
      </c>
      <c r="O76" s="61">
        <f>IF(ISERROR(K76-$I$3)=TRUE,"-",K76-$I$3)</f>
        <v>-72</v>
      </c>
      <c r="P76" s="62">
        <f>IF(D76="R",99,IF(L76="-","-",IF(L76&gt;60,70,IF(L76&gt;=0,L76,IF(L76&lt;0,ABS(L76)+10)))))</f>
        <v>10</v>
      </c>
      <c r="Q76" s="62">
        <f>IF(E76="R",99,IF(M76="-","-",IF(M76&gt;60,70,IF(M76&gt;=0,M76,IF(M76&lt;0,ABS(M76)+10)))))</f>
        <v>13</v>
      </c>
      <c r="R76" s="62">
        <f>IF(F76="R",99,IF(N76="-","-",IF(N76&gt;60,70,IF(N76&gt;=0,N76,IF(N76&lt;0,ABS(N76)+10)))))</f>
        <v>124</v>
      </c>
      <c r="S76" s="62">
        <f>IF(G76="R",99,IF(O76="-","-",IF(O76&gt;60,70,IF(O76&gt;=0,O76,IF(O76&lt;0,ABS(O76)+10)))))</f>
        <v>82</v>
      </c>
      <c r="T76" s="47">
        <v>-3</v>
      </c>
      <c r="U76" s="48"/>
      <c r="V76" s="63">
        <f>IF(P76="-","-",SUM(P76:U76))</f>
        <v>226</v>
      </c>
      <c r="W76" s="64">
        <f>IF(ISERROR(RANK(V76,$V$9:$V$97,1))=TRUE,"-",RANK(V76,$V$9:$V$97,1))</f>
        <v>37</v>
      </c>
      <c r="X76" s="51"/>
      <c r="Y76" s="52">
        <f>TIMEVALUE(C76)</f>
        <v>0.3798611111111111</v>
      </c>
      <c r="Z76" s="52">
        <f>TIMEVALUE(D76)</f>
        <v>0.4486111111111111</v>
      </c>
      <c r="AA76" s="52">
        <f>TIMEVALUE(E76)</f>
        <v>0.49930555555555556</v>
      </c>
      <c r="AB76" s="52" t="e">
        <f>TIMEVALUE(F76)</f>
        <v>#VALUE!</v>
      </c>
      <c r="AC76" s="52" t="e">
        <f>TIMEVALUE(G76)</f>
        <v>#VALUE!</v>
      </c>
      <c r="AD76" s="53">
        <f>HOUR(Z76-Y76)</f>
        <v>1</v>
      </c>
      <c r="AE76" s="53">
        <f>MINUTE(Z76-Y76)</f>
        <v>39</v>
      </c>
      <c r="AF76" s="53">
        <f>HOUR(AA76-Z76)</f>
        <v>1</v>
      </c>
      <c r="AG76" s="53">
        <f>MINUTE(AA76-Z76)</f>
        <v>13</v>
      </c>
      <c r="AH76" s="53" t="e">
        <f>HOUR(AB76-AA76)</f>
        <v>#VALUE!</v>
      </c>
      <c r="AI76" s="53" t="e">
        <f>MINUTE(AB76-AA76)</f>
        <v>#VALUE!</v>
      </c>
      <c r="AJ76" s="53" t="e">
        <f>HOUR(AC76-AB76)</f>
        <v>#VALUE!</v>
      </c>
      <c r="AK76" s="53" t="e">
        <f>MINUTE(AC76-AB76)</f>
        <v>#VALUE!</v>
      </c>
      <c r="AM76" s="40" t="s">
        <v>484</v>
      </c>
      <c r="AN76" s="65" t="s">
        <v>358</v>
      </c>
      <c r="AO76" s="59" t="s">
        <v>485</v>
      </c>
      <c r="AP76" s="59" t="s">
        <v>276</v>
      </c>
      <c r="AQ76" s="54" t="str">
        <f>IF(ISERROR(BI76*60+BJ76)=TRUE,"-",BI76*60+BJ76)</f>
        <v>-</v>
      </c>
      <c r="AR76" s="45">
        <f>IF(ISERROR(BK76*60+BL76-$K$3)=TRUE,"-",BK76*60+BL76-$K$3)</f>
        <v>108</v>
      </c>
      <c r="AS76" s="45">
        <f>IF(ISERROR(BM76*60+BN76-$M$3)=TRUE,"-",BM76*60+BN76-$M$3)</f>
        <v>151</v>
      </c>
      <c r="AT76" s="45">
        <f>IF(ISERROR(AQ76-$J$3)=TRUE,"-",AQ76-$J$3)</f>
        <v>-120</v>
      </c>
      <c r="AU76" s="45">
        <f>IF(ISERROR(AR76-$L$3)=TRUE,"-",AR76-$L$3)</f>
        <v>-7</v>
      </c>
      <c r="AV76" s="45">
        <f>IF(ISERROR(AS76-$N$3)=TRUE,"-",AS76-$N$3)</f>
        <v>-7</v>
      </c>
      <c r="AW76" s="46">
        <f>IF(AN76="R",99,IF(AT76="-","-",IF(AT76&gt;60,70,IF(AT76&gt;=0,AT76,IF(AT76&lt;0,ABS(AT76)+10)))))</f>
        <v>130</v>
      </c>
      <c r="AX76" s="46">
        <f>IF(AO76="R",99,IF(AU76="-","-",IF(AU76&gt;60,70,IF(AU76&gt;=0,AU76,IF(AU76&lt;0,ABS(AU76)+10)))))</f>
        <v>17</v>
      </c>
      <c r="AY76" s="46">
        <f>IF(AP76="R",99,IF(AV76="-","-",IF(AV76&gt;60,70,IF(AV76&gt;=0,AV76,IF(AV76&lt;0,ABS(AV76)+10)))))</f>
        <v>17</v>
      </c>
      <c r="AZ76" s="47" t="s">
        <v>48</v>
      </c>
      <c r="BA76" s="48"/>
      <c r="BB76" s="49">
        <f>IF(AW76="-","-",SUM(AW76:BA76)+V76)</f>
        <v>390</v>
      </c>
      <c r="BC76" s="50">
        <f>IF(ISERROR(RANK(BB76,$BB$9:$BB$97,1))=TRUE,"-",RANK(BB76,$BB$9:$BB$97,1))</f>
        <v>41</v>
      </c>
      <c r="BD76" s="51"/>
      <c r="BE76" s="52" t="e">
        <f>TIMEVALUE(AM76)</f>
        <v>#VALUE!</v>
      </c>
      <c r="BF76" s="52">
        <f>TIMEVALUE(AN76)</f>
        <v>0.4465277777777778</v>
      </c>
      <c r="BG76" s="52">
        <f>TIMEVALUE(AO76)</f>
        <v>0.5284722222222222</v>
      </c>
      <c r="BH76" s="52">
        <f>TIMEVALUE(AP76)</f>
        <v>0.6611111111111111</v>
      </c>
      <c r="BI76" s="53" t="e">
        <f>HOUR(BF76-BE76)</f>
        <v>#VALUE!</v>
      </c>
      <c r="BJ76" s="53" t="e">
        <f>MINUTE(BF76-BE76)</f>
        <v>#VALUE!</v>
      </c>
      <c r="BK76" s="53">
        <f>HOUR(BG76-BF76)</f>
        <v>1</v>
      </c>
      <c r="BL76" s="53">
        <f>MINUTE(BG76-BF76)</f>
        <v>58</v>
      </c>
      <c r="BM76" s="53">
        <f>HOUR(BH76-BG76)</f>
        <v>3</v>
      </c>
      <c r="BN76" s="53">
        <f>MINUTE(BH76-BG76)</f>
        <v>11</v>
      </c>
    </row>
    <row r="77" spans="1:66" ht="15.75" customHeight="1">
      <c r="A77" s="38">
        <v>69</v>
      </c>
      <c r="B77" s="56" t="s">
        <v>486</v>
      </c>
      <c r="C77" s="40" t="s">
        <v>487</v>
      </c>
      <c r="D77" s="65" t="s">
        <v>112</v>
      </c>
      <c r="E77" s="59" t="s">
        <v>488</v>
      </c>
      <c r="F77" s="59" t="s">
        <v>339</v>
      </c>
      <c r="G77" s="57" t="s">
        <v>489</v>
      </c>
      <c r="H77" s="60">
        <f>IF(ISERROR(AD77*60+AE77)=TRUE,"-",AD77*60+AE77)</f>
        <v>72</v>
      </c>
      <c r="I77" s="61">
        <f>IF(ISERROR(AF77*60+AG77-$D$3)=TRUE,"-",AF77*60+AG77-$D$3)</f>
        <v>81</v>
      </c>
      <c r="J77" s="61" t="str">
        <f>IF(ISERROR(AH77*60+AI77-$F$3)=TRUE,"-",AH77*60+AI77-$F$3)</f>
        <v>-</v>
      </c>
      <c r="K77" s="61" t="str">
        <f>IF(ISERROR(AJ77*60+AK77-$H$3)=TRUE,"-",AJ77*60+AK77-$H$3)</f>
        <v>-</v>
      </c>
      <c r="L77" s="61">
        <f>IF(ISERROR(H77-$C$3)=TRUE,"-",H77-$C$3)</f>
        <v>-17</v>
      </c>
      <c r="M77" s="61">
        <f>IF(ISERROR(I77-$E$3)=TRUE,"-",I77-$E$3)</f>
        <v>15</v>
      </c>
      <c r="N77" s="61">
        <f>IF(ISERROR(J77-$G$3)=TRUE,"-",J77-$G$3)</f>
        <v>-114</v>
      </c>
      <c r="O77" s="61">
        <f>IF(ISERROR(K77-$I$3)=TRUE,"-",K77-$I$3)</f>
        <v>-72</v>
      </c>
      <c r="P77" s="62">
        <f>IF(D77="R",99,IF(L77="-","-",IF(L77&gt;60,70,IF(L77&gt;=0,L77,IF(L77&lt;0,ABS(L77)+10)))))</f>
        <v>27</v>
      </c>
      <c r="Q77" s="62">
        <f>IF(E77="R",99,IF(M77="-","-",IF(M77&gt;60,70,IF(M77&gt;=0,M77,IF(M77&lt;0,ABS(M77)+10)))))</f>
        <v>15</v>
      </c>
      <c r="R77" s="62">
        <f>IF(F77="R",99,IF(N77="-","-",IF(N77&gt;60,70,IF(N77&gt;=0,N77,IF(N77&lt;0,ABS(N77)+10)))))</f>
        <v>124</v>
      </c>
      <c r="S77" s="62">
        <f>IF(G77="R",99,IF(O77="-","-",IF(O77&gt;60,70,IF(O77&gt;=0,O77,IF(O77&lt;0,ABS(O77)+10)))))</f>
        <v>82</v>
      </c>
      <c r="T77" s="47" t="s">
        <v>48</v>
      </c>
      <c r="U77" s="48"/>
      <c r="V77" s="63">
        <f>IF(P77="-","-",SUM(P77:U77))</f>
        <v>248</v>
      </c>
      <c r="W77" s="64">
        <f>IF(ISERROR(RANK(V77,$V$9:$V$97,1))=TRUE,"-",RANK(V77,$V$9:$V$97,1))</f>
        <v>60</v>
      </c>
      <c r="X77" s="51"/>
      <c r="Y77" s="52">
        <f>TIMEVALUE(C77)</f>
        <v>0.38055555555555554</v>
      </c>
      <c r="Z77" s="52">
        <f>TIMEVALUE(D77)</f>
        <v>0.4305555555555556</v>
      </c>
      <c r="AA77" s="52">
        <f>TIMEVALUE(E77)</f>
        <v>0.49375</v>
      </c>
      <c r="AB77" s="52" t="e">
        <f>TIMEVALUE(F77)</f>
        <v>#VALUE!</v>
      </c>
      <c r="AC77" s="52" t="e">
        <f>TIMEVALUE(G77)</f>
        <v>#VALUE!</v>
      </c>
      <c r="AD77" s="53">
        <f>HOUR(Z77-Y77)</f>
        <v>1</v>
      </c>
      <c r="AE77" s="53">
        <f>MINUTE(Z77-Y77)</f>
        <v>12</v>
      </c>
      <c r="AF77" s="53">
        <f>HOUR(AA77-Z77)</f>
        <v>1</v>
      </c>
      <c r="AG77" s="53">
        <f>MINUTE(AA77-Z77)</f>
        <v>31</v>
      </c>
      <c r="AH77" s="53" t="e">
        <f>HOUR(AB77-AA77)</f>
        <v>#VALUE!</v>
      </c>
      <c r="AI77" s="53" t="e">
        <f>MINUTE(AB77-AA77)</f>
        <v>#VALUE!</v>
      </c>
      <c r="AJ77" s="53" t="e">
        <f>HOUR(AC77-AB77)</f>
        <v>#VALUE!</v>
      </c>
      <c r="AK77" s="53" t="e">
        <f>MINUTE(AC77-AB77)</f>
        <v>#VALUE!</v>
      </c>
      <c r="AM77" s="40" t="s">
        <v>490</v>
      </c>
      <c r="AN77" s="65" t="s">
        <v>317</v>
      </c>
      <c r="AO77" s="59" t="s">
        <v>491</v>
      </c>
      <c r="AP77" s="59" t="s">
        <v>492</v>
      </c>
      <c r="AQ77" s="54" t="str">
        <f>IF(ISERROR(BI77*60+BJ77)=TRUE,"-",BI77*60+BJ77)</f>
        <v>-</v>
      </c>
      <c r="AR77" s="45">
        <f>IF(ISERROR(BK77*60+BL77-$K$3)=TRUE,"-",BK77*60+BL77-$K$3)</f>
        <v>150</v>
      </c>
      <c r="AS77" s="45">
        <f>IF(ISERROR(BM77*60+BN77-$M$3)=TRUE,"-",BM77*60+BN77-$M$3)</f>
        <v>138</v>
      </c>
      <c r="AT77" s="45">
        <f>IF(ISERROR(AQ77-$J$3)=TRUE,"-",AQ77-$J$3)</f>
        <v>-120</v>
      </c>
      <c r="AU77" s="45">
        <f>IF(ISERROR(AR77-$L$3)=TRUE,"-",AR77-$L$3)</f>
        <v>35</v>
      </c>
      <c r="AV77" s="45">
        <f>IF(ISERROR(AS77-$N$3)=TRUE,"-",AS77-$N$3)</f>
        <v>-20</v>
      </c>
      <c r="AW77" s="46">
        <f>IF(AN77="R",99,IF(AT77="-","-",IF(AT77&gt;60,70,IF(AT77&gt;=0,AT77,IF(AT77&lt;0,ABS(AT77)+10)))))</f>
        <v>130</v>
      </c>
      <c r="AX77" s="46">
        <f>IF(AO77="R",99,IF(AU77="-","-",IF(AU77&gt;60,70,IF(AU77&gt;=0,AU77,IF(AU77&lt;0,ABS(AU77)+10)))))</f>
        <v>35</v>
      </c>
      <c r="AY77" s="46">
        <f>IF(AP77="R",99,IF(AV77="-","-",IF(AV77&gt;60,70,IF(AV77&gt;=0,AV77,IF(AV77&lt;0,ABS(AV77)+10)))))</f>
        <v>30</v>
      </c>
      <c r="AZ77" s="47" t="s">
        <v>48</v>
      </c>
      <c r="BA77" s="48"/>
      <c r="BB77" s="49">
        <f>IF(AW77="-","-",SUM(AW77:BA77)+V77)</f>
        <v>443</v>
      </c>
      <c r="BC77" s="50">
        <f>IF(ISERROR(RANK(BB77,$BB$9:$BB$97,1))=TRUE,"-",RANK(BB77,$BB$9:$BB$97,1))</f>
        <v>62</v>
      </c>
      <c r="BD77" s="51"/>
      <c r="BE77" s="52" t="e">
        <f>TIMEVALUE(AM77)</f>
        <v>#VALUE!</v>
      </c>
      <c r="BF77" s="52">
        <f>TIMEVALUE(AN77)</f>
        <v>0.4756944444444444</v>
      </c>
      <c r="BG77" s="52">
        <f>TIMEVALUE(AO77)</f>
        <v>0.5868055555555556</v>
      </c>
      <c r="BH77" s="52">
        <f>TIMEVALUE(AP77)</f>
        <v>0.7104166666666667</v>
      </c>
      <c r="BI77" s="53" t="e">
        <f>HOUR(BF77-BE77)</f>
        <v>#VALUE!</v>
      </c>
      <c r="BJ77" s="53" t="e">
        <f>MINUTE(BF77-BE77)</f>
        <v>#VALUE!</v>
      </c>
      <c r="BK77" s="53">
        <f>HOUR(BG77-BF77)</f>
        <v>2</v>
      </c>
      <c r="BL77" s="53">
        <f>MINUTE(BG77-BF77)</f>
        <v>40</v>
      </c>
      <c r="BM77" s="53">
        <f>HOUR(BH77-BG77)</f>
        <v>2</v>
      </c>
      <c r="BN77" s="53">
        <f>MINUTE(BH77-BG77)</f>
        <v>58</v>
      </c>
    </row>
    <row r="78" spans="1:66" ht="15.75" customHeight="1">
      <c r="A78" s="55"/>
      <c r="B78" s="56"/>
      <c r="C78" s="40"/>
      <c r="D78" s="65"/>
      <c r="E78" s="59"/>
      <c r="F78" s="59"/>
      <c r="G78" s="57"/>
      <c r="H78" s="60" t="str">
        <f>IF(ISERROR(AD78*60+AE78)=TRUE,"-",AD78*60+AE78)</f>
        <v>-</v>
      </c>
      <c r="I78" s="61" t="str">
        <f>IF(ISERROR(AF78*60+AG78-$D$3)=TRUE,"-",AF78*60+AG78-$D$3)</f>
        <v>-</v>
      </c>
      <c r="J78" s="61" t="str">
        <f>IF(ISERROR(AH78*60+AI78-$F$3)=TRUE,"-",AH78*60+AI78-$F$3)</f>
        <v>-</v>
      </c>
      <c r="K78" s="61" t="str">
        <f>IF(ISERROR(AJ78*60+AK78-$H$3)=TRUE,"-",AJ78*60+AK78-$H$3)</f>
        <v>-</v>
      </c>
      <c r="L78" s="61">
        <f>IF(ISERROR(H78-$C$3)=TRUE,"-",H78-$C$3)</f>
        <v>-89</v>
      </c>
      <c r="M78" s="61">
        <f>IF(ISERROR(I78-$E$3)=TRUE,"-",I78-$E$3)</f>
        <v>-66</v>
      </c>
      <c r="N78" s="61">
        <f>IF(ISERROR(J78-$G$3)=TRUE,"-",J78-$G$3)</f>
        <v>-114</v>
      </c>
      <c r="O78" s="61">
        <f>IF(ISERROR(K78-$I$3)=TRUE,"-",K78-$I$3)</f>
        <v>-72</v>
      </c>
      <c r="P78" s="62">
        <f>IF(D78="R",99,IF(L78="-","-",IF(L78&gt;60,70,IF(L78&gt;=0,L78,IF(L78&lt;0,ABS(L78)+10)))))</f>
        <v>99</v>
      </c>
      <c r="Q78" s="62">
        <f>IF(E78="R",99,IF(M78="-","-",IF(M78&gt;60,70,IF(M78&gt;=0,M78,IF(M78&lt;0,ABS(M78)+10)))))</f>
        <v>76</v>
      </c>
      <c r="R78" s="62">
        <f>IF(F78="R",99,IF(N78="-","-",IF(N78&gt;60,70,IF(N78&gt;=0,N78,IF(N78&lt;0,ABS(N78)+10)))))</f>
        <v>124</v>
      </c>
      <c r="S78" s="62">
        <f>IF(G78="R",99,IF(O78="-","-",IF(O78&gt;60,70,IF(O78&gt;=0,O78,IF(O78&lt;0,ABS(O78)+10)))))</f>
        <v>82</v>
      </c>
      <c r="T78" s="47" t="s">
        <v>48</v>
      </c>
      <c r="U78" s="48"/>
      <c r="V78" s="63">
        <f>IF(P78="-","-",SUM(P78:U78))</f>
        <v>381</v>
      </c>
      <c r="W78" s="64">
        <f>IF(ISERROR(RANK(V78,$V$9:$V$97,1))=TRUE,"-",RANK(V78,$V$9:$V$97,1))</f>
        <v>65</v>
      </c>
      <c r="X78" s="51"/>
      <c r="Y78" s="52" t="e">
        <f>TIMEVALUE(C78)</f>
        <v>#VALUE!</v>
      </c>
      <c r="Z78" s="52" t="e">
        <f>TIMEVALUE(D78)</f>
        <v>#VALUE!</v>
      </c>
      <c r="AA78" s="52" t="e">
        <f>TIMEVALUE(E78)</f>
        <v>#VALUE!</v>
      </c>
      <c r="AB78" s="52" t="e">
        <f>TIMEVALUE(F78)</f>
        <v>#VALUE!</v>
      </c>
      <c r="AC78" s="52" t="e">
        <f>TIMEVALUE(G78)</f>
        <v>#VALUE!</v>
      </c>
      <c r="AD78" s="53" t="e">
        <f>HOUR(Z78-Y78)</f>
        <v>#VALUE!</v>
      </c>
      <c r="AE78" s="53" t="e">
        <f>MINUTE(Z78-Y78)</f>
        <v>#VALUE!</v>
      </c>
      <c r="AF78" s="53" t="e">
        <f>HOUR(AA78-Z78)</f>
        <v>#VALUE!</v>
      </c>
      <c r="AG78" s="53" t="e">
        <f>MINUTE(AA78-Z78)</f>
        <v>#VALUE!</v>
      </c>
      <c r="AH78" s="53" t="e">
        <f>HOUR(AB78-AA78)</f>
        <v>#VALUE!</v>
      </c>
      <c r="AI78" s="53" t="e">
        <f>MINUTE(AB78-AA78)</f>
        <v>#VALUE!</v>
      </c>
      <c r="AJ78" s="53" t="e">
        <f>HOUR(AC78-AB78)</f>
        <v>#VALUE!</v>
      </c>
      <c r="AK78" s="53" t="e">
        <f>MINUTE(AC78-AB78)</f>
        <v>#VALUE!</v>
      </c>
      <c r="AM78" s="42"/>
      <c r="AN78" s="65"/>
      <c r="AO78" s="59"/>
      <c r="AP78" s="59"/>
      <c r="AQ78" s="54" t="str">
        <f>IF(ISERROR(BI78*60+BJ78)=TRUE,"-",BI78*60+BJ78)</f>
        <v>-</v>
      </c>
      <c r="AR78" s="45" t="str">
        <f>IF(ISERROR(BK78*60+BL78-$K$3)=TRUE,"-",BK78*60+BL78-$K$3)</f>
        <v>-</v>
      </c>
      <c r="AS78" s="45" t="str">
        <f>IF(ISERROR(BM78*60+BN78-$M$3)=TRUE,"-",BM78*60+BN78-$M$3)</f>
        <v>-</v>
      </c>
      <c r="AT78" s="45">
        <f>IF(ISERROR(AQ78-$J$3)=TRUE,"-",AQ78-$J$3)</f>
        <v>-120</v>
      </c>
      <c r="AU78" s="45">
        <f>IF(ISERROR(AR78-$L$3)=TRUE,"-",AR78-$L$3)</f>
        <v>-115</v>
      </c>
      <c r="AV78" s="45">
        <f>IF(ISERROR(AS78-$N$3)=TRUE,"-",AS78-$N$3)</f>
        <v>-158</v>
      </c>
      <c r="AW78" s="46">
        <f>IF(AN78="R",99,IF(AT78="-","-",IF(AT78&gt;60,70,IF(AT78&gt;=0,AT78,IF(AT78&lt;0,ABS(AT78)+10)))))</f>
        <v>130</v>
      </c>
      <c r="AX78" s="46">
        <f>IF(AO78="R",99,IF(AU78="-","-",IF(AU78&gt;60,70,IF(AU78&gt;=0,AU78,IF(AU78&lt;0,ABS(AU78)+10)))))</f>
        <v>125</v>
      </c>
      <c r="AY78" s="46">
        <f>IF(AP78="R",99,IF(AV78="-","-",IF(AV78&gt;60,70,IF(AV78&gt;=0,AV78,IF(AV78&lt;0,ABS(AV78)+10)))))</f>
        <v>168</v>
      </c>
      <c r="AZ78" s="47" t="s">
        <v>48</v>
      </c>
      <c r="BA78" s="48"/>
      <c r="BB78" s="49">
        <f>IF(AW78="-","-",SUM(AW78:BA78)+V78)</f>
        <v>804</v>
      </c>
      <c r="BC78" s="50">
        <f>IF(ISERROR(RANK(BB78,$BB$9:$BB$97,1))=TRUE,"-",RANK(BB78,$BB$9:$BB$97,1))</f>
        <v>70</v>
      </c>
      <c r="BD78" s="51"/>
      <c r="BE78" s="52" t="e">
        <f>TIMEVALUE(AM78)</f>
        <v>#VALUE!</v>
      </c>
      <c r="BF78" s="52" t="e">
        <f>TIMEVALUE(AN78)</f>
        <v>#VALUE!</v>
      </c>
      <c r="BG78" s="52" t="e">
        <f>TIMEVALUE(AO78)</f>
        <v>#VALUE!</v>
      </c>
      <c r="BH78" s="52" t="e">
        <f>TIMEVALUE(AP78)</f>
        <v>#VALUE!</v>
      </c>
      <c r="BI78" s="53" t="e">
        <f>HOUR(BF78-BE78)</f>
        <v>#VALUE!</v>
      </c>
      <c r="BJ78" s="53" t="e">
        <f>MINUTE(BF78-BE78)</f>
        <v>#VALUE!</v>
      </c>
      <c r="BK78" s="53" t="e">
        <f>HOUR(BG78-BF78)</f>
        <v>#VALUE!</v>
      </c>
      <c r="BL78" s="53" t="e">
        <f>MINUTE(BG78-BF78)</f>
        <v>#VALUE!</v>
      </c>
      <c r="BM78" s="53" t="e">
        <f>HOUR(BH78-BG78)</f>
        <v>#VALUE!</v>
      </c>
      <c r="BN78" s="53" t="e">
        <f>MINUTE(BH78-BG78)</f>
        <v>#VALUE!</v>
      </c>
    </row>
    <row r="79" spans="1:66" ht="15.75" customHeight="1">
      <c r="A79" s="38"/>
      <c r="B79" s="56"/>
      <c r="C79" s="40"/>
      <c r="D79" s="65"/>
      <c r="E79" s="59"/>
      <c r="F79" s="59"/>
      <c r="G79" s="57"/>
      <c r="H79" s="60" t="str">
        <f>IF(ISERROR(AD79*60+AE79)=TRUE,"-",AD79*60+AE79)</f>
        <v>-</v>
      </c>
      <c r="I79" s="61" t="str">
        <f>IF(ISERROR(AF79*60+AG79-$D$3)=TRUE,"-",AF79*60+AG79-$D$3)</f>
        <v>-</v>
      </c>
      <c r="J79" s="61" t="str">
        <f>IF(ISERROR(AH79*60+AI79-$F$3)=TRUE,"-",AH79*60+AI79-$F$3)</f>
        <v>-</v>
      </c>
      <c r="K79" s="61" t="str">
        <f>IF(ISERROR(AJ79*60+AK79-$H$3)=TRUE,"-",AJ79*60+AK79-$H$3)</f>
        <v>-</v>
      </c>
      <c r="L79" s="61">
        <f>IF(ISERROR(H79-$C$3)=TRUE,"-",H79-$C$3)</f>
        <v>-89</v>
      </c>
      <c r="M79" s="61">
        <f>IF(ISERROR(I79-$E$3)=TRUE,"-",I79-$E$3)</f>
        <v>-66</v>
      </c>
      <c r="N79" s="61">
        <f>IF(ISERROR(J79-$G$3)=TRUE,"-",J79-$G$3)</f>
        <v>-114</v>
      </c>
      <c r="O79" s="61">
        <f>IF(ISERROR(K79-$I$3)=TRUE,"-",K79-$I$3)</f>
        <v>-72</v>
      </c>
      <c r="P79" s="62">
        <f>IF(D79="R",99,IF(L79="-","-",IF(L79&gt;60,70,IF(L79&gt;=0,L79,IF(L79&lt;0,ABS(L79)+10)))))</f>
        <v>99</v>
      </c>
      <c r="Q79" s="62">
        <f>IF(E79="R",99,IF(M79="-","-",IF(M79&gt;60,70,IF(M79&gt;=0,M79,IF(M79&lt;0,ABS(M79)+10)))))</f>
        <v>76</v>
      </c>
      <c r="R79" s="62">
        <f>IF(F79="R",99,IF(N79="-","-",IF(N79&gt;60,70,IF(N79&gt;=0,N79,IF(N79&lt;0,ABS(N79)+10)))))</f>
        <v>124</v>
      </c>
      <c r="S79" s="62">
        <f>IF(G79="R",99,IF(O79="-","-",IF(O79&gt;60,70,IF(O79&gt;=0,O79,IF(O79&lt;0,ABS(O79)+10)))))</f>
        <v>82</v>
      </c>
      <c r="T79" s="47" t="s">
        <v>48</v>
      </c>
      <c r="U79" s="48"/>
      <c r="V79" s="63">
        <f>IF(P79="-","-",SUM(P79:U79))</f>
        <v>381</v>
      </c>
      <c r="W79" s="64">
        <f>IF(ISERROR(RANK(V79,$V$9:$V$97,1))=TRUE,"-",RANK(V79,$V$9:$V$97,1))</f>
        <v>65</v>
      </c>
      <c r="X79" s="51"/>
      <c r="Y79" s="52" t="e">
        <f>TIMEVALUE(C79)</f>
        <v>#VALUE!</v>
      </c>
      <c r="Z79" s="52" t="e">
        <f>TIMEVALUE(D79)</f>
        <v>#VALUE!</v>
      </c>
      <c r="AA79" s="52" t="e">
        <f>TIMEVALUE(E79)</f>
        <v>#VALUE!</v>
      </c>
      <c r="AB79" s="52" t="e">
        <f>TIMEVALUE(F79)</f>
        <v>#VALUE!</v>
      </c>
      <c r="AC79" s="52" t="e">
        <f>TIMEVALUE(G79)</f>
        <v>#VALUE!</v>
      </c>
      <c r="AD79" s="53" t="e">
        <f>HOUR(Z79-Y79)</f>
        <v>#VALUE!</v>
      </c>
      <c r="AE79" s="53" t="e">
        <f>MINUTE(Z79-Y79)</f>
        <v>#VALUE!</v>
      </c>
      <c r="AF79" s="53" t="e">
        <f>HOUR(AA79-Z79)</f>
        <v>#VALUE!</v>
      </c>
      <c r="AG79" s="53" t="e">
        <f>MINUTE(AA79-Z79)</f>
        <v>#VALUE!</v>
      </c>
      <c r="AH79" s="53" t="e">
        <f>HOUR(AB79-AA79)</f>
        <v>#VALUE!</v>
      </c>
      <c r="AI79" s="53" t="e">
        <f>MINUTE(AB79-AA79)</f>
        <v>#VALUE!</v>
      </c>
      <c r="AJ79" s="53" t="e">
        <f>HOUR(AC79-AB79)</f>
        <v>#VALUE!</v>
      </c>
      <c r="AK79" s="53" t="e">
        <f>MINUTE(AC79-AB79)</f>
        <v>#VALUE!</v>
      </c>
      <c r="AM79" s="42"/>
      <c r="AN79" s="65"/>
      <c r="AO79" s="59"/>
      <c r="AP79" s="59"/>
      <c r="AQ79" s="54" t="str">
        <f>IF(ISERROR(BI79*60+BJ79)=TRUE,"-",BI79*60+BJ79)</f>
        <v>-</v>
      </c>
      <c r="AR79" s="45" t="str">
        <f>IF(ISERROR(BK79*60+BL79-$K$3)=TRUE,"-",BK79*60+BL79-$K$3)</f>
        <v>-</v>
      </c>
      <c r="AS79" s="45" t="str">
        <f>IF(ISERROR(BM79*60+BN79-$M$3)=TRUE,"-",BM79*60+BN79-$M$3)</f>
        <v>-</v>
      </c>
      <c r="AT79" s="45">
        <f>IF(ISERROR(AQ79-$J$3)=TRUE,"-",AQ79-$J$3)</f>
        <v>-120</v>
      </c>
      <c r="AU79" s="45">
        <f>IF(ISERROR(AR79-$L$3)=TRUE,"-",AR79-$L$3)</f>
        <v>-115</v>
      </c>
      <c r="AV79" s="45">
        <f>IF(ISERROR(AS79-$N$3)=TRUE,"-",AS79-$N$3)</f>
        <v>-158</v>
      </c>
      <c r="AW79" s="46">
        <f>IF(AN79="R",99,IF(AT79="-","-",IF(AT79&gt;60,70,IF(AT79&gt;=0,AT79,IF(AT79&lt;0,ABS(AT79)+10)))))</f>
        <v>130</v>
      </c>
      <c r="AX79" s="46">
        <f>IF(AO79="R",99,IF(AU79="-","-",IF(AU79&gt;60,70,IF(AU79&gt;=0,AU79,IF(AU79&lt;0,ABS(AU79)+10)))))</f>
        <v>125</v>
      </c>
      <c r="AY79" s="46">
        <f>IF(AP79="R",99,IF(AV79="-","-",IF(AV79&gt;60,70,IF(AV79&gt;=0,AV79,IF(AV79&lt;0,ABS(AV79)+10)))))</f>
        <v>168</v>
      </c>
      <c r="AZ79" s="47" t="s">
        <v>48</v>
      </c>
      <c r="BA79" s="48"/>
      <c r="BB79" s="49">
        <f>IF(AW79="-","-",SUM(AW79:BA79)+V79)</f>
        <v>804</v>
      </c>
      <c r="BC79" s="50">
        <f>IF(ISERROR(RANK(BB79,$BB$9:$BB$97,1))=TRUE,"-",RANK(BB79,$BB$9:$BB$97,1))</f>
        <v>70</v>
      </c>
      <c r="BD79" s="51"/>
      <c r="BE79" s="52" t="e">
        <f>TIMEVALUE(AM79)</f>
        <v>#VALUE!</v>
      </c>
      <c r="BF79" s="52" t="e">
        <f>TIMEVALUE(AN79)</f>
        <v>#VALUE!</v>
      </c>
      <c r="BG79" s="52" t="e">
        <f>TIMEVALUE(AO79)</f>
        <v>#VALUE!</v>
      </c>
      <c r="BH79" s="52" t="e">
        <f>TIMEVALUE(AP79)</f>
        <v>#VALUE!</v>
      </c>
      <c r="BI79" s="53" t="e">
        <f>HOUR(BF79-BE79)</f>
        <v>#VALUE!</v>
      </c>
      <c r="BJ79" s="53" t="e">
        <f>MINUTE(BF79-BE79)</f>
        <v>#VALUE!</v>
      </c>
      <c r="BK79" s="53" t="e">
        <f>HOUR(BG79-BF79)</f>
        <v>#VALUE!</v>
      </c>
      <c r="BL79" s="53" t="e">
        <f>MINUTE(BG79-BF79)</f>
        <v>#VALUE!</v>
      </c>
      <c r="BM79" s="53" t="e">
        <f>HOUR(BH79-BG79)</f>
        <v>#VALUE!</v>
      </c>
      <c r="BN79" s="53" t="e">
        <f>MINUTE(BH79-BG79)</f>
        <v>#VALUE!</v>
      </c>
    </row>
    <row r="80" spans="1:66" ht="15.75" customHeight="1">
      <c r="A80" s="55"/>
      <c r="B80" s="56"/>
      <c r="C80" s="40"/>
      <c r="D80" s="65"/>
      <c r="E80" s="59"/>
      <c r="F80" s="59"/>
      <c r="G80" s="57"/>
      <c r="H80" s="60" t="str">
        <f>IF(ISERROR(AD80*60+AE80)=TRUE,"-",AD80*60+AE80)</f>
        <v>-</v>
      </c>
      <c r="I80" s="61" t="str">
        <f>IF(ISERROR(AF80*60+AG80-$D$3)=TRUE,"-",AF80*60+AG80-$D$3)</f>
        <v>-</v>
      </c>
      <c r="J80" s="61" t="str">
        <f>IF(ISERROR(AH80*60+AI80-$F$3)=TRUE,"-",AH80*60+AI80-$F$3)</f>
        <v>-</v>
      </c>
      <c r="K80" s="61" t="str">
        <f>IF(ISERROR(AJ80*60+AK80-$H$3)=TRUE,"-",AJ80*60+AK80-$H$3)</f>
        <v>-</v>
      </c>
      <c r="L80" s="61">
        <f>IF(ISERROR(H80-$C$3)=TRUE,"-",H80-$C$3)</f>
        <v>-89</v>
      </c>
      <c r="M80" s="61">
        <f>IF(ISERROR(I80-$E$3)=TRUE,"-",I80-$E$3)</f>
        <v>-66</v>
      </c>
      <c r="N80" s="61">
        <f>IF(ISERROR(J80-$G$3)=TRUE,"-",J80-$G$3)</f>
        <v>-114</v>
      </c>
      <c r="O80" s="61">
        <f>IF(ISERROR(K80-$I$3)=TRUE,"-",K80-$I$3)</f>
        <v>-72</v>
      </c>
      <c r="P80" s="62">
        <f>IF(D80="R",99,IF(L80="-","-",IF(L80&gt;60,70,IF(L80&gt;=0,L80,IF(L80&lt;0,ABS(L80)+10)))))</f>
        <v>99</v>
      </c>
      <c r="Q80" s="62">
        <f>IF(E80="R",99,IF(M80="-","-",IF(M80&gt;60,70,IF(M80&gt;=0,M80,IF(M80&lt;0,ABS(M80)+10)))))</f>
        <v>76</v>
      </c>
      <c r="R80" s="62">
        <f>IF(F80="R",99,IF(N80="-","-",IF(N80&gt;60,70,IF(N80&gt;=0,N80,IF(N80&lt;0,ABS(N80)+10)))))</f>
        <v>124</v>
      </c>
      <c r="S80" s="62">
        <f>IF(G80="R",99,IF(O80="-","-",IF(O80&gt;60,70,IF(O80&gt;=0,O80,IF(O80&lt;0,ABS(O80)+10)))))</f>
        <v>82</v>
      </c>
      <c r="T80" s="47" t="s">
        <v>48</v>
      </c>
      <c r="U80" s="48"/>
      <c r="V80" s="63">
        <f>IF(P80="-","-",SUM(P80:U80))</f>
        <v>381</v>
      </c>
      <c r="W80" s="64">
        <f>IF(ISERROR(RANK(V80,$V$9:$V$97,1))=TRUE,"-",RANK(V80,$V$9:$V$97,1))</f>
        <v>65</v>
      </c>
      <c r="X80" s="51"/>
      <c r="Y80" s="52" t="e">
        <f>TIMEVALUE(C80)</f>
        <v>#VALUE!</v>
      </c>
      <c r="Z80" s="52" t="e">
        <f>TIMEVALUE(D80)</f>
        <v>#VALUE!</v>
      </c>
      <c r="AA80" s="52" t="e">
        <f>TIMEVALUE(E80)</f>
        <v>#VALUE!</v>
      </c>
      <c r="AB80" s="52" t="e">
        <f>TIMEVALUE(F80)</f>
        <v>#VALUE!</v>
      </c>
      <c r="AC80" s="52" t="e">
        <f>TIMEVALUE(G80)</f>
        <v>#VALUE!</v>
      </c>
      <c r="AD80" s="53" t="e">
        <f>HOUR(Z80-Y80)</f>
        <v>#VALUE!</v>
      </c>
      <c r="AE80" s="53" t="e">
        <f>MINUTE(Z80-Y80)</f>
        <v>#VALUE!</v>
      </c>
      <c r="AF80" s="53" t="e">
        <f>HOUR(AA80-Z80)</f>
        <v>#VALUE!</v>
      </c>
      <c r="AG80" s="53" t="e">
        <f>MINUTE(AA80-Z80)</f>
        <v>#VALUE!</v>
      </c>
      <c r="AH80" s="53" t="e">
        <f>HOUR(AB80-AA80)</f>
        <v>#VALUE!</v>
      </c>
      <c r="AI80" s="53" t="e">
        <f>MINUTE(AB80-AA80)</f>
        <v>#VALUE!</v>
      </c>
      <c r="AJ80" s="53" t="e">
        <f>HOUR(AC80-AB80)</f>
        <v>#VALUE!</v>
      </c>
      <c r="AK80" s="53" t="e">
        <f>MINUTE(AC80-AB80)</f>
        <v>#VALUE!</v>
      </c>
      <c r="AM80" s="42"/>
      <c r="AN80" s="65"/>
      <c r="AO80" s="59"/>
      <c r="AP80" s="59"/>
      <c r="AQ80" s="54" t="str">
        <f>IF(ISERROR(BI80*60+BJ80)=TRUE,"-",BI80*60+BJ80)</f>
        <v>-</v>
      </c>
      <c r="AR80" s="45" t="str">
        <f>IF(ISERROR(BK80*60+BL80-$K$3)=TRUE,"-",BK80*60+BL80-$K$3)</f>
        <v>-</v>
      </c>
      <c r="AS80" s="45" t="str">
        <f>IF(ISERROR(BM80*60+BN80-$M$3)=TRUE,"-",BM80*60+BN80-$M$3)</f>
        <v>-</v>
      </c>
      <c r="AT80" s="45">
        <f>IF(ISERROR(AQ80-$J$3)=TRUE,"-",AQ80-$J$3)</f>
        <v>-120</v>
      </c>
      <c r="AU80" s="45">
        <f>IF(ISERROR(AR80-$L$3)=TRUE,"-",AR80-$L$3)</f>
        <v>-115</v>
      </c>
      <c r="AV80" s="45">
        <f>IF(ISERROR(AS80-$N$3)=TRUE,"-",AS80-$N$3)</f>
        <v>-158</v>
      </c>
      <c r="AW80" s="46">
        <f>IF(AN80="R",99,IF(AT80="-","-",IF(AT80&gt;60,70,IF(AT80&gt;=0,AT80,IF(AT80&lt;0,ABS(AT80)+10)))))</f>
        <v>130</v>
      </c>
      <c r="AX80" s="46">
        <f>IF(AO80="R",99,IF(AU80="-","-",IF(AU80&gt;60,70,IF(AU80&gt;=0,AU80,IF(AU80&lt;0,ABS(AU80)+10)))))</f>
        <v>125</v>
      </c>
      <c r="AY80" s="46">
        <f>IF(AP80="R",99,IF(AV80="-","-",IF(AV80&gt;60,70,IF(AV80&gt;=0,AV80,IF(AV80&lt;0,ABS(AV80)+10)))))</f>
        <v>168</v>
      </c>
      <c r="AZ80" s="47" t="s">
        <v>48</v>
      </c>
      <c r="BA80" s="48"/>
      <c r="BB80" s="49">
        <f>IF(AW80="-","-",SUM(AW80:BA80)+V80)</f>
        <v>804</v>
      </c>
      <c r="BC80" s="50">
        <f>IF(ISERROR(RANK(BB80,$BB$9:$BB$97,1))=TRUE,"-",RANK(BB80,$BB$9:$BB$97,1))</f>
        <v>70</v>
      </c>
      <c r="BD80" s="51"/>
      <c r="BE80" s="52" t="e">
        <f>TIMEVALUE(AM80)</f>
        <v>#VALUE!</v>
      </c>
      <c r="BF80" s="52" t="e">
        <f>TIMEVALUE(AN80)</f>
        <v>#VALUE!</v>
      </c>
      <c r="BG80" s="52" t="e">
        <f>TIMEVALUE(AO80)</f>
        <v>#VALUE!</v>
      </c>
      <c r="BH80" s="52" t="e">
        <f>TIMEVALUE(AP80)</f>
        <v>#VALUE!</v>
      </c>
      <c r="BI80" s="53" t="e">
        <f>HOUR(BF80-BE80)</f>
        <v>#VALUE!</v>
      </c>
      <c r="BJ80" s="53" t="e">
        <f>MINUTE(BF80-BE80)</f>
        <v>#VALUE!</v>
      </c>
      <c r="BK80" s="53" t="e">
        <f>HOUR(BG80-BF80)</f>
        <v>#VALUE!</v>
      </c>
      <c r="BL80" s="53" t="e">
        <f>MINUTE(BG80-BF80)</f>
        <v>#VALUE!</v>
      </c>
      <c r="BM80" s="53" t="e">
        <f>HOUR(BH80-BG80)</f>
        <v>#VALUE!</v>
      </c>
      <c r="BN80" s="53" t="e">
        <f>MINUTE(BH80-BG80)</f>
        <v>#VALUE!</v>
      </c>
    </row>
    <row r="81" spans="1:66" ht="15.75" customHeight="1">
      <c r="A81" s="55"/>
      <c r="B81" s="56"/>
      <c r="C81" s="40"/>
      <c r="D81" s="65"/>
      <c r="E81" s="59"/>
      <c r="F81" s="59"/>
      <c r="G81" s="57"/>
      <c r="H81" s="60" t="str">
        <f>IF(ISERROR(AD81*60+AE81)=TRUE,"-",AD81*60+AE81)</f>
        <v>-</v>
      </c>
      <c r="I81" s="61" t="str">
        <f>IF(ISERROR(AF81*60+AG81-$D$3)=TRUE,"-",AF81*60+AG81-$D$3)</f>
        <v>-</v>
      </c>
      <c r="J81" s="61" t="str">
        <f>IF(ISERROR(AH81*60+AI81-$F$3)=TRUE,"-",AH81*60+AI81-$F$3)</f>
        <v>-</v>
      </c>
      <c r="K81" s="61" t="str">
        <f>IF(ISERROR(AJ81*60+AK81-$H$3)=TRUE,"-",AJ81*60+AK81-$H$3)</f>
        <v>-</v>
      </c>
      <c r="L81" s="61">
        <f>IF(ISERROR(H81-$C$3)=TRUE,"-",H81-$C$3)</f>
        <v>-89</v>
      </c>
      <c r="M81" s="61">
        <f>IF(ISERROR(I81-$E$3)=TRUE,"-",I81-$E$3)</f>
        <v>-66</v>
      </c>
      <c r="N81" s="61">
        <f>IF(ISERROR(J81-$G$3)=TRUE,"-",J81-$G$3)</f>
        <v>-114</v>
      </c>
      <c r="O81" s="61">
        <f>IF(ISERROR(K81-$I$3)=TRUE,"-",K81-$I$3)</f>
        <v>-72</v>
      </c>
      <c r="P81" s="62">
        <f>IF(D81="R",99,IF(L81="-","-",IF(L81&gt;60,70,IF(L81&gt;=0,L81,IF(L81&lt;0,ABS(L81)+10)))))</f>
        <v>99</v>
      </c>
      <c r="Q81" s="62">
        <f>IF(E81="R",99,IF(M81="-","-",IF(M81&gt;60,70,IF(M81&gt;=0,M81,IF(M81&lt;0,ABS(M81)+10)))))</f>
        <v>76</v>
      </c>
      <c r="R81" s="62">
        <f>IF(F81="R",99,IF(N81="-","-",IF(N81&gt;60,70,IF(N81&gt;=0,N81,IF(N81&lt;0,ABS(N81)+10)))))</f>
        <v>124</v>
      </c>
      <c r="S81" s="62">
        <f>IF(G81="R",99,IF(O81="-","-",IF(O81&gt;60,70,IF(O81&gt;=0,O81,IF(O81&lt;0,ABS(O81)+10)))))</f>
        <v>82</v>
      </c>
      <c r="T81" s="47" t="s">
        <v>48</v>
      </c>
      <c r="U81" s="48"/>
      <c r="V81" s="63">
        <f>IF(P81="-","-",SUM(P81:U81))</f>
        <v>381</v>
      </c>
      <c r="W81" s="64">
        <f>IF(ISERROR(RANK(V81,$V$9:$V$97,1))=TRUE,"-",RANK(V81,$V$9:$V$97,1))</f>
        <v>65</v>
      </c>
      <c r="X81" s="51"/>
      <c r="Y81" s="52" t="e">
        <f>TIMEVALUE(C81)</f>
        <v>#VALUE!</v>
      </c>
      <c r="Z81" s="52" t="e">
        <f>TIMEVALUE(D81)</f>
        <v>#VALUE!</v>
      </c>
      <c r="AA81" s="52" t="e">
        <f>TIMEVALUE(E81)</f>
        <v>#VALUE!</v>
      </c>
      <c r="AB81" s="52" t="e">
        <f>TIMEVALUE(F81)</f>
        <v>#VALUE!</v>
      </c>
      <c r="AC81" s="52" t="e">
        <f>TIMEVALUE(G81)</f>
        <v>#VALUE!</v>
      </c>
      <c r="AD81" s="53" t="e">
        <f>HOUR(Z81-Y81)</f>
        <v>#VALUE!</v>
      </c>
      <c r="AE81" s="53" t="e">
        <f>MINUTE(Z81-Y81)</f>
        <v>#VALUE!</v>
      </c>
      <c r="AF81" s="53" t="e">
        <f>HOUR(AA81-Z81)</f>
        <v>#VALUE!</v>
      </c>
      <c r="AG81" s="53" t="e">
        <f>MINUTE(AA81-Z81)</f>
        <v>#VALUE!</v>
      </c>
      <c r="AH81" s="53" t="e">
        <f>HOUR(AB81-AA81)</f>
        <v>#VALUE!</v>
      </c>
      <c r="AI81" s="53" t="e">
        <f>MINUTE(AB81-AA81)</f>
        <v>#VALUE!</v>
      </c>
      <c r="AJ81" s="53" t="e">
        <f>HOUR(AC81-AB81)</f>
        <v>#VALUE!</v>
      </c>
      <c r="AK81" s="53" t="e">
        <f>MINUTE(AC81-AB81)</f>
        <v>#VALUE!</v>
      </c>
      <c r="AM81" s="42"/>
      <c r="AN81" s="65"/>
      <c r="AO81" s="59"/>
      <c r="AP81" s="59"/>
      <c r="AQ81" s="54" t="str">
        <f>IF(ISERROR(BI81*60+BJ81)=TRUE,"-",BI81*60+BJ81)</f>
        <v>-</v>
      </c>
      <c r="AR81" s="45" t="str">
        <f>IF(ISERROR(BK81*60+BL81-$K$3)=TRUE,"-",BK81*60+BL81-$K$3)</f>
        <v>-</v>
      </c>
      <c r="AS81" s="45" t="str">
        <f>IF(ISERROR(BM81*60+BN81-$M$3)=TRUE,"-",BM81*60+BN81-$M$3)</f>
        <v>-</v>
      </c>
      <c r="AT81" s="45">
        <f>IF(ISERROR(AQ81-$J$3)=TRUE,"-",AQ81-$J$3)</f>
        <v>-120</v>
      </c>
      <c r="AU81" s="45">
        <f>IF(ISERROR(AR81-$L$3)=TRUE,"-",AR81-$L$3)</f>
        <v>-115</v>
      </c>
      <c r="AV81" s="45">
        <f>IF(ISERROR(AS81-$N$3)=TRUE,"-",AS81-$N$3)</f>
        <v>-158</v>
      </c>
      <c r="AW81" s="46">
        <f>IF(AN81="R",99,IF(AT81="-","-",IF(AT81&gt;60,70,IF(AT81&gt;=0,AT81,IF(AT81&lt;0,ABS(AT81)+10)))))</f>
        <v>130</v>
      </c>
      <c r="AX81" s="46">
        <f>IF(AO81="R",99,IF(AU81="-","-",IF(AU81&gt;60,70,IF(AU81&gt;=0,AU81,IF(AU81&lt;0,ABS(AU81)+10)))))</f>
        <v>125</v>
      </c>
      <c r="AY81" s="46">
        <f>IF(AP81="R",99,IF(AV81="-","-",IF(AV81&gt;60,70,IF(AV81&gt;=0,AV81,IF(AV81&lt;0,ABS(AV81)+10)))))</f>
        <v>168</v>
      </c>
      <c r="AZ81" s="47" t="s">
        <v>48</v>
      </c>
      <c r="BA81" s="48"/>
      <c r="BB81" s="49">
        <f>IF(AW81="-","-",SUM(AW81:BA81)+V81)</f>
        <v>804</v>
      </c>
      <c r="BC81" s="50">
        <f>IF(ISERROR(RANK(BB81,$BB$9:$BB$97,1))=TRUE,"-",RANK(BB81,$BB$9:$BB$97,1))</f>
        <v>70</v>
      </c>
      <c r="BD81" s="51"/>
      <c r="BE81" s="52" t="e">
        <f>TIMEVALUE(AM81)</f>
        <v>#VALUE!</v>
      </c>
      <c r="BF81" s="52" t="e">
        <f>TIMEVALUE(AN81)</f>
        <v>#VALUE!</v>
      </c>
      <c r="BG81" s="52" t="e">
        <f>TIMEVALUE(AO81)</f>
        <v>#VALUE!</v>
      </c>
      <c r="BH81" s="52" t="e">
        <f>TIMEVALUE(AP81)</f>
        <v>#VALUE!</v>
      </c>
      <c r="BI81" s="53" t="e">
        <f>HOUR(BF81-BE81)</f>
        <v>#VALUE!</v>
      </c>
      <c r="BJ81" s="53" t="e">
        <f>MINUTE(BF81-BE81)</f>
        <v>#VALUE!</v>
      </c>
      <c r="BK81" s="53" t="e">
        <f>HOUR(BG81-BF81)</f>
        <v>#VALUE!</v>
      </c>
      <c r="BL81" s="53" t="e">
        <f>MINUTE(BG81-BF81)</f>
        <v>#VALUE!</v>
      </c>
      <c r="BM81" s="53" t="e">
        <f>HOUR(BH81-BG81)</f>
        <v>#VALUE!</v>
      </c>
      <c r="BN81" s="53" t="e">
        <f>MINUTE(BH81-BG81)</f>
        <v>#VALUE!</v>
      </c>
    </row>
    <row r="82" spans="1:66" ht="15.75" customHeight="1">
      <c r="A82" s="55"/>
      <c r="B82" s="56"/>
      <c r="C82" s="40"/>
      <c r="D82" s="65"/>
      <c r="E82" s="59"/>
      <c r="F82" s="59"/>
      <c r="G82" s="57"/>
      <c r="H82" s="60" t="str">
        <f>IF(ISERROR(AD82*60+AE82)=TRUE,"-",AD82*60+AE82)</f>
        <v>-</v>
      </c>
      <c r="I82" s="61" t="str">
        <f>IF(ISERROR(AF82*60+AG82-$D$3)=TRUE,"-",AF82*60+AG82-$D$3)</f>
        <v>-</v>
      </c>
      <c r="J82" s="61" t="str">
        <f>IF(ISERROR(AH82*60+AI82-$F$3)=TRUE,"-",AH82*60+AI82-$F$3)</f>
        <v>-</v>
      </c>
      <c r="K82" s="61" t="str">
        <f>IF(ISERROR(AJ82*60+AK82-$H$3)=TRUE,"-",AJ82*60+AK82-$H$3)</f>
        <v>-</v>
      </c>
      <c r="L82" s="61">
        <f>IF(ISERROR(H82-$C$3)=TRUE,"-",H82-$C$3)</f>
        <v>-89</v>
      </c>
      <c r="M82" s="61">
        <f>IF(ISERROR(I82-$E$3)=TRUE,"-",I82-$E$3)</f>
        <v>-66</v>
      </c>
      <c r="N82" s="61">
        <f>IF(ISERROR(J82-$G$3)=TRUE,"-",J82-$G$3)</f>
        <v>-114</v>
      </c>
      <c r="O82" s="61">
        <f>IF(ISERROR(K82-$I$3)=TRUE,"-",K82-$I$3)</f>
        <v>-72</v>
      </c>
      <c r="P82" s="62">
        <f>IF(D82="R",99,IF(L82="-","-",IF(L82&gt;60,70,IF(L82&gt;=0,L82,IF(L82&lt;0,ABS(L82)+10)))))</f>
        <v>99</v>
      </c>
      <c r="Q82" s="62">
        <f>IF(E82="R",99,IF(M82="-","-",IF(M82&gt;60,70,IF(M82&gt;=0,M82,IF(M82&lt;0,ABS(M82)+10)))))</f>
        <v>76</v>
      </c>
      <c r="R82" s="62">
        <f>IF(F82="R",99,IF(N82="-","-",IF(N82&gt;60,70,IF(N82&gt;=0,N82,IF(N82&lt;0,ABS(N82)+10)))))</f>
        <v>124</v>
      </c>
      <c r="S82" s="62">
        <f>IF(G82="R",99,IF(O82="-","-",IF(O82&gt;60,70,IF(O82&gt;=0,O82,IF(O82&lt;0,ABS(O82)+10)))))</f>
        <v>82</v>
      </c>
      <c r="T82" s="47" t="s">
        <v>48</v>
      </c>
      <c r="U82" s="48"/>
      <c r="V82" s="63">
        <f>IF(P82="-","-",SUM(P82:U82))</f>
        <v>381</v>
      </c>
      <c r="W82" s="64">
        <f>IF(ISERROR(RANK(V82,$V$9:$V$97,1))=TRUE,"-",RANK(V82,$V$9:$V$97,1))</f>
        <v>65</v>
      </c>
      <c r="X82" s="51"/>
      <c r="Y82" s="52" t="e">
        <f>TIMEVALUE(C82)</f>
        <v>#VALUE!</v>
      </c>
      <c r="Z82" s="52" t="e">
        <f>TIMEVALUE(D82)</f>
        <v>#VALUE!</v>
      </c>
      <c r="AA82" s="52" t="e">
        <f>TIMEVALUE(E82)</f>
        <v>#VALUE!</v>
      </c>
      <c r="AB82" s="52" t="e">
        <f>TIMEVALUE(F82)</f>
        <v>#VALUE!</v>
      </c>
      <c r="AC82" s="52" t="e">
        <f>TIMEVALUE(G82)</f>
        <v>#VALUE!</v>
      </c>
      <c r="AD82" s="53" t="e">
        <f>HOUR(Z82-Y82)</f>
        <v>#VALUE!</v>
      </c>
      <c r="AE82" s="53" t="e">
        <f>MINUTE(Z82-Y82)</f>
        <v>#VALUE!</v>
      </c>
      <c r="AF82" s="53" t="e">
        <f>HOUR(AA82-Z82)</f>
        <v>#VALUE!</v>
      </c>
      <c r="AG82" s="53" t="e">
        <f>MINUTE(AA82-Z82)</f>
        <v>#VALUE!</v>
      </c>
      <c r="AH82" s="53" t="e">
        <f>HOUR(AB82-AA82)</f>
        <v>#VALUE!</v>
      </c>
      <c r="AI82" s="53" t="e">
        <f>MINUTE(AB82-AA82)</f>
        <v>#VALUE!</v>
      </c>
      <c r="AJ82" s="53" t="e">
        <f>HOUR(AC82-AB82)</f>
        <v>#VALUE!</v>
      </c>
      <c r="AK82" s="53" t="e">
        <f>MINUTE(AC82-AB82)</f>
        <v>#VALUE!</v>
      </c>
      <c r="AM82" s="42"/>
      <c r="AN82" s="65"/>
      <c r="AO82" s="59"/>
      <c r="AP82" s="59"/>
      <c r="AQ82" s="54" t="str">
        <f>IF(ISERROR(BI82*60+BJ82)=TRUE,"-",BI82*60+BJ82)</f>
        <v>-</v>
      </c>
      <c r="AR82" s="45" t="str">
        <f>IF(ISERROR(BK82*60+BL82-$K$3)=TRUE,"-",BK82*60+BL82-$K$3)</f>
        <v>-</v>
      </c>
      <c r="AS82" s="45" t="str">
        <f>IF(ISERROR(BM82*60+BN82-$M$3)=TRUE,"-",BM82*60+BN82-$M$3)</f>
        <v>-</v>
      </c>
      <c r="AT82" s="45">
        <f>IF(ISERROR(AQ82-$J$3)=TRUE,"-",AQ82-$J$3)</f>
        <v>-120</v>
      </c>
      <c r="AU82" s="45">
        <f>IF(ISERROR(AR82-$L$3)=TRUE,"-",AR82-$L$3)</f>
        <v>-115</v>
      </c>
      <c r="AV82" s="45">
        <f>IF(ISERROR(AS82-$N$3)=TRUE,"-",AS82-$N$3)</f>
        <v>-158</v>
      </c>
      <c r="AW82" s="46">
        <f>IF(AN82="R",99,IF(AT82="-","-",IF(AT82&gt;60,70,IF(AT82&gt;=0,AT82,IF(AT82&lt;0,ABS(AT82)+10)))))</f>
        <v>130</v>
      </c>
      <c r="AX82" s="46">
        <f>IF(AO82="R",99,IF(AU82="-","-",IF(AU82&gt;60,70,IF(AU82&gt;=0,AU82,IF(AU82&lt;0,ABS(AU82)+10)))))</f>
        <v>125</v>
      </c>
      <c r="AY82" s="46">
        <f>IF(AP82="R",99,IF(AV82="-","-",IF(AV82&gt;60,70,IF(AV82&gt;=0,AV82,IF(AV82&lt;0,ABS(AV82)+10)))))</f>
        <v>168</v>
      </c>
      <c r="AZ82" s="47" t="s">
        <v>48</v>
      </c>
      <c r="BA82" s="48"/>
      <c r="BB82" s="49">
        <f>IF(AW82="-","-",SUM(AW82:BA82)+V82)</f>
        <v>804</v>
      </c>
      <c r="BC82" s="50">
        <f>IF(ISERROR(RANK(BB82,$BB$9:$BB$97,1))=TRUE,"-",RANK(BB82,$BB$9:$BB$97,1))</f>
        <v>70</v>
      </c>
      <c r="BD82" s="51"/>
      <c r="BE82" s="52" t="e">
        <f>TIMEVALUE(AM82)</f>
        <v>#VALUE!</v>
      </c>
      <c r="BF82" s="52" t="e">
        <f>TIMEVALUE(AN82)</f>
        <v>#VALUE!</v>
      </c>
      <c r="BG82" s="52" t="e">
        <f>TIMEVALUE(AO82)</f>
        <v>#VALUE!</v>
      </c>
      <c r="BH82" s="52" t="e">
        <f>TIMEVALUE(AP82)</f>
        <v>#VALUE!</v>
      </c>
      <c r="BI82" s="53" t="e">
        <f>HOUR(BF82-BE82)</f>
        <v>#VALUE!</v>
      </c>
      <c r="BJ82" s="53" t="e">
        <f>MINUTE(BF82-BE82)</f>
        <v>#VALUE!</v>
      </c>
      <c r="BK82" s="53" t="e">
        <f>HOUR(BG82-BF82)</f>
        <v>#VALUE!</v>
      </c>
      <c r="BL82" s="53" t="e">
        <f>MINUTE(BG82-BF82)</f>
        <v>#VALUE!</v>
      </c>
      <c r="BM82" s="53" t="e">
        <f>HOUR(BH82-BG82)</f>
        <v>#VALUE!</v>
      </c>
      <c r="BN82" s="53" t="e">
        <f>MINUTE(BH82-BG82)</f>
        <v>#VALUE!</v>
      </c>
    </row>
    <row r="83" spans="1:66" ht="15.75" customHeight="1">
      <c r="A83" s="38"/>
      <c r="B83" s="56"/>
      <c r="C83" s="40"/>
      <c r="D83" s="65"/>
      <c r="E83" s="59"/>
      <c r="F83" s="59"/>
      <c r="G83" s="57"/>
      <c r="H83" s="60" t="str">
        <f>IF(ISERROR(AD83*60+AE83)=TRUE,"-",AD83*60+AE83)</f>
        <v>-</v>
      </c>
      <c r="I83" s="61" t="str">
        <f>IF(ISERROR(AF83*60+AG83-$D$3)=TRUE,"-",AF83*60+AG83-$D$3)</f>
        <v>-</v>
      </c>
      <c r="J83" s="61" t="str">
        <f>IF(ISERROR(AH83*60+AI83-$F$3)=TRUE,"-",AH83*60+AI83-$F$3)</f>
        <v>-</v>
      </c>
      <c r="K83" s="61" t="str">
        <f>IF(ISERROR(AJ83*60+AK83-$H$3)=TRUE,"-",AJ83*60+AK83-$H$3)</f>
        <v>-</v>
      </c>
      <c r="L83" s="61">
        <f>IF(ISERROR(H83-$C$3)=TRUE,"-",H83-$C$3)</f>
        <v>-89</v>
      </c>
      <c r="M83" s="61">
        <f>IF(ISERROR(I83-$E$3)=TRUE,"-",I83-$E$3)</f>
        <v>-66</v>
      </c>
      <c r="N83" s="61">
        <f>IF(ISERROR(J83-$G$3)=TRUE,"-",J83-$G$3)</f>
        <v>-114</v>
      </c>
      <c r="O83" s="61">
        <f>IF(ISERROR(K83-$I$3)=TRUE,"-",K83-$I$3)</f>
        <v>-72</v>
      </c>
      <c r="P83" s="62">
        <f>IF(D83="R",99,IF(L83="-","-",IF(L83&gt;60,70,IF(L83&gt;=0,L83,IF(L83&lt;0,ABS(L83)+10)))))</f>
        <v>99</v>
      </c>
      <c r="Q83" s="62">
        <f>IF(E83="R",99,IF(M83="-","-",IF(M83&gt;60,70,IF(M83&gt;=0,M83,IF(M83&lt;0,ABS(M83)+10)))))</f>
        <v>76</v>
      </c>
      <c r="R83" s="62">
        <f>IF(F83="R",99,IF(N83="-","-",IF(N83&gt;60,70,IF(N83&gt;=0,N83,IF(N83&lt;0,ABS(N83)+10)))))</f>
        <v>124</v>
      </c>
      <c r="S83" s="62">
        <f>IF(G83="R",99,IF(O83="-","-",IF(O83&gt;60,70,IF(O83&gt;=0,O83,IF(O83&lt;0,ABS(O83)+10)))))</f>
        <v>82</v>
      </c>
      <c r="T83" s="47" t="s">
        <v>48</v>
      </c>
      <c r="U83" s="48"/>
      <c r="V83" s="63">
        <f>IF(P83="-","-",SUM(P83:U83))</f>
        <v>381</v>
      </c>
      <c r="W83" s="64">
        <f>IF(ISERROR(RANK(V83,$V$9:$V$97,1))=TRUE,"-",RANK(V83,$V$9:$V$97,1))</f>
        <v>65</v>
      </c>
      <c r="X83" s="51"/>
      <c r="Y83" s="52" t="e">
        <f>TIMEVALUE(C83)</f>
        <v>#VALUE!</v>
      </c>
      <c r="Z83" s="52" t="e">
        <f>TIMEVALUE(D83)</f>
        <v>#VALUE!</v>
      </c>
      <c r="AA83" s="52" t="e">
        <f>TIMEVALUE(E83)</f>
        <v>#VALUE!</v>
      </c>
      <c r="AB83" s="52" t="e">
        <f>TIMEVALUE(F83)</f>
        <v>#VALUE!</v>
      </c>
      <c r="AC83" s="52" t="e">
        <f>TIMEVALUE(G83)</f>
        <v>#VALUE!</v>
      </c>
      <c r="AD83" s="53" t="e">
        <f>HOUR(Z83-Y83)</f>
        <v>#VALUE!</v>
      </c>
      <c r="AE83" s="53" t="e">
        <f>MINUTE(Z83-Y83)</f>
        <v>#VALUE!</v>
      </c>
      <c r="AF83" s="53" t="e">
        <f>HOUR(AA83-Z83)</f>
        <v>#VALUE!</v>
      </c>
      <c r="AG83" s="53" t="e">
        <f>MINUTE(AA83-Z83)</f>
        <v>#VALUE!</v>
      </c>
      <c r="AH83" s="53" t="e">
        <f>HOUR(AB83-AA83)</f>
        <v>#VALUE!</v>
      </c>
      <c r="AI83" s="53" t="e">
        <f>MINUTE(AB83-AA83)</f>
        <v>#VALUE!</v>
      </c>
      <c r="AJ83" s="53" t="e">
        <f>HOUR(AC83-AB83)</f>
        <v>#VALUE!</v>
      </c>
      <c r="AK83" s="53" t="e">
        <f>MINUTE(AC83-AB83)</f>
        <v>#VALUE!</v>
      </c>
      <c r="AM83" s="42"/>
      <c r="AN83" s="65"/>
      <c r="AO83" s="59"/>
      <c r="AP83" s="59"/>
      <c r="AQ83" s="54" t="str">
        <f>IF(ISERROR(BI83*60+BJ83)=TRUE,"-",BI83*60+BJ83)</f>
        <v>-</v>
      </c>
      <c r="AR83" s="45" t="str">
        <f>IF(ISERROR(BK83*60+BL83-$K$3)=TRUE,"-",BK83*60+BL83-$K$3)</f>
        <v>-</v>
      </c>
      <c r="AS83" s="45" t="str">
        <f>IF(ISERROR(BM83*60+BN83-$M$3)=TRUE,"-",BM83*60+BN83-$M$3)</f>
        <v>-</v>
      </c>
      <c r="AT83" s="45">
        <f>IF(ISERROR(AQ83-$J$3)=TRUE,"-",AQ83-$J$3)</f>
        <v>-120</v>
      </c>
      <c r="AU83" s="45">
        <f>IF(ISERROR(AR83-$L$3)=TRUE,"-",AR83-$L$3)</f>
        <v>-115</v>
      </c>
      <c r="AV83" s="45">
        <f>IF(ISERROR(AS83-$N$3)=TRUE,"-",AS83-$N$3)</f>
        <v>-158</v>
      </c>
      <c r="AW83" s="46">
        <f>IF(AN83="R",99,IF(AT83="-","-",IF(AT83&gt;60,70,IF(AT83&gt;=0,AT83,IF(AT83&lt;0,ABS(AT83)+10)))))</f>
        <v>130</v>
      </c>
      <c r="AX83" s="46">
        <f>IF(AO83="R",99,IF(AU83="-","-",IF(AU83&gt;60,70,IF(AU83&gt;=0,AU83,IF(AU83&lt;0,ABS(AU83)+10)))))</f>
        <v>125</v>
      </c>
      <c r="AY83" s="46">
        <f>IF(AP83="R",99,IF(AV83="-","-",IF(AV83&gt;60,70,IF(AV83&gt;=0,AV83,IF(AV83&lt;0,ABS(AV83)+10)))))</f>
        <v>168</v>
      </c>
      <c r="AZ83" s="47" t="s">
        <v>48</v>
      </c>
      <c r="BA83" s="48"/>
      <c r="BB83" s="49">
        <f>IF(AW83="-","-",SUM(AW83:BA83)+V83)</f>
        <v>804</v>
      </c>
      <c r="BC83" s="50">
        <f>IF(ISERROR(RANK(BB83,$BB$9:$BB$97,1))=TRUE,"-",RANK(BB83,$BB$9:$BB$97,1))</f>
        <v>70</v>
      </c>
      <c r="BD83" s="51"/>
      <c r="BE83" s="52" t="e">
        <f>TIMEVALUE(AM83)</f>
        <v>#VALUE!</v>
      </c>
      <c r="BF83" s="52" t="e">
        <f>TIMEVALUE(AN83)</f>
        <v>#VALUE!</v>
      </c>
      <c r="BG83" s="52" t="e">
        <f>TIMEVALUE(AO83)</f>
        <v>#VALUE!</v>
      </c>
      <c r="BH83" s="52" t="e">
        <f>TIMEVALUE(AP83)</f>
        <v>#VALUE!</v>
      </c>
      <c r="BI83" s="53" t="e">
        <f>HOUR(BF83-BE83)</f>
        <v>#VALUE!</v>
      </c>
      <c r="BJ83" s="53" t="e">
        <f>MINUTE(BF83-BE83)</f>
        <v>#VALUE!</v>
      </c>
      <c r="BK83" s="53" t="e">
        <f>HOUR(BG83-BF83)</f>
        <v>#VALUE!</v>
      </c>
      <c r="BL83" s="53" t="e">
        <f>MINUTE(BG83-BF83)</f>
        <v>#VALUE!</v>
      </c>
      <c r="BM83" s="53" t="e">
        <f>HOUR(BH83-BG83)</f>
        <v>#VALUE!</v>
      </c>
      <c r="BN83" s="53" t="e">
        <f>MINUTE(BH83-BG83)</f>
        <v>#VALUE!</v>
      </c>
    </row>
    <row r="84" spans="1:66" ht="15.75" customHeight="1">
      <c r="A84" s="55"/>
      <c r="B84" s="56"/>
      <c r="C84" s="40"/>
      <c r="D84" s="65"/>
      <c r="E84" s="59"/>
      <c r="F84" s="59"/>
      <c r="G84" s="57"/>
      <c r="H84" s="60" t="str">
        <f>IF(ISERROR(AD84*60+AE84)=TRUE,"-",AD84*60+AE84)</f>
        <v>-</v>
      </c>
      <c r="I84" s="61" t="str">
        <f>IF(ISERROR(AF84*60+AG84-$D$3)=TRUE,"-",AF84*60+AG84-$D$3)</f>
        <v>-</v>
      </c>
      <c r="J84" s="61" t="str">
        <f>IF(ISERROR(AH84*60+AI84-$F$3)=TRUE,"-",AH84*60+AI84-$F$3)</f>
        <v>-</v>
      </c>
      <c r="K84" s="61" t="str">
        <f>IF(ISERROR(AJ84*60+AK84-$H$3)=TRUE,"-",AJ84*60+AK84-$H$3)</f>
        <v>-</v>
      </c>
      <c r="L84" s="61">
        <f>IF(ISERROR(H84-$C$3)=TRUE,"-",H84-$C$3)</f>
        <v>-89</v>
      </c>
      <c r="M84" s="61">
        <f>IF(ISERROR(I84-$E$3)=TRUE,"-",I84-$E$3)</f>
        <v>-66</v>
      </c>
      <c r="N84" s="61">
        <f>IF(ISERROR(J84-$G$3)=TRUE,"-",J84-$G$3)</f>
        <v>-114</v>
      </c>
      <c r="O84" s="61">
        <f>IF(ISERROR(K84-$I$3)=TRUE,"-",K84-$I$3)</f>
        <v>-72</v>
      </c>
      <c r="P84" s="62">
        <f>IF(D84="R",99,IF(L84="-","-",IF(L84&gt;60,70,IF(L84&gt;=0,L84,IF(L84&lt;0,ABS(L84)+10)))))</f>
        <v>99</v>
      </c>
      <c r="Q84" s="62">
        <f>IF(E84="R",99,IF(M84="-","-",IF(M84&gt;60,70,IF(M84&gt;=0,M84,IF(M84&lt;0,ABS(M84)+10)))))</f>
        <v>76</v>
      </c>
      <c r="R84" s="62">
        <f>IF(F84="R",99,IF(N84="-","-",IF(N84&gt;60,70,IF(N84&gt;=0,N84,IF(N84&lt;0,ABS(N84)+10)))))</f>
        <v>124</v>
      </c>
      <c r="S84" s="62">
        <f>IF(G84="R",99,IF(O84="-","-",IF(O84&gt;60,70,IF(O84&gt;=0,O84,IF(O84&lt;0,ABS(O84)+10)))))</f>
        <v>82</v>
      </c>
      <c r="T84" s="47" t="s">
        <v>48</v>
      </c>
      <c r="U84" s="48"/>
      <c r="V84" s="63">
        <f>IF(P84="-","-",SUM(P84:U84))</f>
        <v>381</v>
      </c>
      <c r="W84" s="64">
        <f>IF(ISERROR(RANK(V84,$V$9:$V$97,1))=TRUE,"-",RANK(V84,$V$9:$V$97,1))</f>
        <v>65</v>
      </c>
      <c r="X84" s="51"/>
      <c r="Y84" s="52" t="e">
        <f>TIMEVALUE(C84)</f>
        <v>#VALUE!</v>
      </c>
      <c r="Z84" s="52" t="e">
        <f>TIMEVALUE(D84)</f>
        <v>#VALUE!</v>
      </c>
      <c r="AA84" s="52" t="e">
        <f>TIMEVALUE(E84)</f>
        <v>#VALUE!</v>
      </c>
      <c r="AB84" s="52" t="e">
        <f>TIMEVALUE(F84)</f>
        <v>#VALUE!</v>
      </c>
      <c r="AC84" s="52" t="e">
        <f>TIMEVALUE(G84)</f>
        <v>#VALUE!</v>
      </c>
      <c r="AD84" s="53" t="e">
        <f>HOUR(Z84-Y84)</f>
        <v>#VALUE!</v>
      </c>
      <c r="AE84" s="53" t="e">
        <f>MINUTE(Z84-Y84)</f>
        <v>#VALUE!</v>
      </c>
      <c r="AF84" s="53" t="e">
        <f>HOUR(AA84-Z84)</f>
        <v>#VALUE!</v>
      </c>
      <c r="AG84" s="53" t="e">
        <f>MINUTE(AA84-Z84)</f>
        <v>#VALUE!</v>
      </c>
      <c r="AH84" s="53" t="e">
        <f>HOUR(AB84-AA84)</f>
        <v>#VALUE!</v>
      </c>
      <c r="AI84" s="53" t="e">
        <f>MINUTE(AB84-AA84)</f>
        <v>#VALUE!</v>
      </c>
      <c r="AJ84" s="53" t="e">
        <f>HOUR(AC84-AB84)</f>
        <v>#VALUE!</v>
      </c>
      <c r="AK84" s="53" t="e">
        <f>MINUTE(AC84-AB84)</f>
        <v>#VALUE!</v>
      </c>
      <c r="AM84" s="42"/>
      <c r="AN84" s="65"/>
      <c r="AO84" s="59"/>
      <c r="AP84" s="59"/>
      <c r="AQ84" s="54" t="str">
        <f>IF(ISERROR(BI84*60+BJ84)=TRUE,"-",BI84*60+BJ84)</f>
        <v>-</v>
      </c>
      <c r="AR84" s="45" t="str">
        <f>IF(ISERROR(BK84*60+BL84-$K$3)=TRUE,"-",BK84*60+BL84-$K$3)</f>
        <v>-</v>
      </c>
      <c r="AS84" s="45" t="str">
        <f>IF(ISERROR(BM84*60+BN84-$M$3)=TRUE,"-",BM84*60+BN84-$M$3)</f>
        <v>-</v>
      </c>
      <c r="AT84" s="45">
        <f>IF(ISERROR(AQ84-$J$3)=TRUE,"-",AQ84-$J$3)</f>
        <v>-120</v>
      </c>
      <c r="AU84" s="45">
        <f>IF(ISERROR(AR84-$L$3)=TRUE,"-",AR84-$L$3)</f>
        <v>-115</v>
      </c>
      <c r="AV84" s="45">
        <f>IF(ISERROR(AS84-$N$3)=TRUE,"-",AS84-$N$3)</f>
        <v>-158</v>
      </c>
      <c r="AW84" s="46">
        <f>IF(AN84="R",99,IF(AT84="-","-",IF(AT84&gt;60,70,IF(AT84&gt;=0,AT84,IF(AT84&lt;0,ABS(AT84)+10)))))</f>
        <v>130</v>
      </c>
      <c r="AX84" s="46">
        <f>IF(AO84="R",99,IF(AU84="-","-",IF(AU84&gt;60,70,IF(AU84&gt;=0,AU84,IF(AU84&lt;0,ABS(AU84)+10)))))</f>
        <v>125</v>
      </c>
      <c r="AY84" s="46">
        <f>IF(AP84="R",99,IF(AV84="-","-",IF(AV84&gt;60,70,IF(AV84&gt;=0,AV84,IF(AV84&lt;0,ABS(AV84)+10)))))</f>
        <v>168</v>
      </c>
      <c r="AZ84" s="47" t="s">
        <v>48</v>
      </c>
      <c r="BA84" s="48"/>
      <c r="BB84" s="49">
        <f>IF(AW84="-","-",SUM(AW84:BA84)+V84)</f>
        <v>804</v>
      </c>
      <c r="BC84" s="50">
        <f>IF(ISERROR(RANK(BB84,$BB$9:$BB$97,1))=TRUE,"-",RANK(BB84,$BB$9:$BB$97,1))</f>
        <v>70</v>
      </c>
      <c r="BD84" s="51"/>
      <c r="BE84" s="52" t="e">
        <f>TIMEVALUE(AM84)</f>
        <v>#VALUE!</v>
      </c>
      <c r="BF84" s="52" t="e">
        <f>TIMEVALUE(AN84)</f>
        <v>#VALUE!</v>
      </c>
      <c r="BG84" s="52" t="e">
        <f>TIMEVALUE(AO84)</f>
        <v>#VALUE!</v>
      </c>
      <c r="BH84" s="52" t="e">
        <f>TIMEVALUE(AP84)</f>
        <v>#VALUE!</v>
      </c>
      <c r="BI84" s="53" t="e">
        <f>HOUR(BF84-BE84)</f>
        <v>#VALUE!</v>
      </c>
      <c r="BJ84" s="53" t="e">
        <f>MINUTE(BF84-BE84)</f>
        <v>#VALUE!</v>
      </c>
      <c r="BK84" s="53" t="e">
        <f>HOUR(BG84-BF84)</f>
        <v>#VALUE!</v>
      </c>
      <c r="BL84" s="53" t="e">
        <f>MINUTE(BG84-BF84)</f>
        <v>#VALUE!</v>
      </c>
      <c r="BM84" s="53" t="e">
        <f>HOUR(BH84-BG84)</f>
        <v>#VALUE!</v>
      </c>
      <c r="BN84" s="53" t="e">
        <f>MINUTE(BH84-BG84)</f>
        <v>#VALUE!</v>
      </c>
    </row>
    <row r="85" spans="1:66" ht="15.75" customHeight="1">
      <c r="A85" s="38"/>
      <c r="B85" s="56"/>
      <c r="C85" s="40"/>
      <c r="D85" s="65"/>
      <c r="E85" s="59"/>
      <c r="F85" s="59"/>
      <c r="G85" s="57"/>
      <c r="H85" s="60" t="str">
        <f>IF(ISERROR(AD85*60+AE85)=TRUE,"-",AD85*60+AE85)</f>
        <v>-</v>
      </c>
      <c r="I85" s="61" t="str">
        <f>IF(ISERROR(AF85*60+AG85-$D$3)=TRUE,"-",AF85*60+AG85-$D$3)</f>
        <v>-</v>
      </c>
      <c r="J85" s="61" t="str">
        <f>IF(ISERROR(AH85*60+AI85-$F$3)=TRUE,"-",AH85*60+AI85-$F$3)</f>
        <v>-</v>
      </c>
      <c r="K85" s="61" t="str">
        <f>IF(ISERROR(AJ85*60+AK85-$H$3)=TRUE,"-",AJ85*60+AK85-$H$3)</f>
        <v>-</v>
      </c>
      <c r="L85" s="61">
        <f>IF(ISERROR(H85-$C$3)=TRUE,"-",H85-$C$3)</f>
        <v>-89</v>
      </c>
      <c r="M85" s="61">
        <f>IF(ISERROR(I85-$E$3)=TRUE,"-",I85-$E$3)</f>
        <v>-66</v>
      </c>
      <c r="N85" s="61">
        <f>IF(ISERROR(J85-$G$3)=TRUE,"-",J85-$G$3)</f>
        <v>-114</v>
      </c>
      <c r="O85" s="61">
        <f>IF(ISERROR(K85-$I$3)=TRUE,"-",K85-$I$3)</f>
        <v>-72</v>
      </c>
      <c r="P85" s="62">
        <f>IF(D85="R",99,IF(L85="-","-",IF(L85&gt;60,70,IF(L85&gt;=0,L85,IF(L85&lt;0,ABS(L85)+10)))))</f>
        <v>99</v>
      </c>
      <c r="Q85" s="62">
        <f>IF(E85="R",99,IF(M85="-","-",IF(M85&gt;60,70,IF(M85&gt;=0,M85,IF(M85&lt;0,ABS(M85)+10)))))</f>
        <v>76</v>
      </c>
      <c r="R85" s="62">
        <f>IF(F85="R",99,IF(N85="-","-",IF(N85&gt;60,70,IF(N85&gt;=0,N85,IF(N85&lt;0,ABS(N85)+10)))))</f>
        <v>124</v>
      </c>
      <c r="S85" s="62">
        <f>IF(G85="R",99,IF(O85="-","-",IF(O85&gt;60,70,IF(O85&gt;=0,O85,IF(O85&lt;0,ABS(O85)+10)))))</f>
        <v>82</v>
      </c>
      <c r="T85" s="47" t="s">
        <v>48</v>
      </c>
      <c r="U85" s="48"/>
      <c r="V85" s="63">
        <f>IF(P85="-","-",SUM(P85:U85))</f>
        <v>381</v>
      </c>
      <c r="W85" s="64">
        <f>IF(ISERROR(RANK(V85,$V$9:$V$97,1))=TRUE,"-",RANK(V85,$V$9:$V$97,1))</f>
        <v>65</v>
      </c>
      <c r="X85" s="51"/>
      <c r="Y85" s="52" t="e">
        <f>TIMEVALUE(C85)</f>
        <v>#VALUE!</v>
      </c>
      <c r="Z85" s="52" t="e">
        <f>TIMEVALUE(D85)</f>
        <v>#VALUE!</v>
      </c>
      <c r="AA85" s="52" t="e">
        <f>TIMEVALUE(E85)</f>
        <v>#VALUE!</v>
      </c>
      <c r="AB85" s="52" t="e">
        <f>TIMEVALUE(F85)</f>
        <v>#VALUE!</v>
      </c>
      <c r="AC85" s="52" t="e">
        <f>TIMEVALUE(G85)</f>
        <v>#VALUE!</v>
      </c>
      <c r="AD85" s="53" t="e">
        <f>HOUR(Z85-Y85)</f>
        <v>#VALUE!</v>
      </c>
      <c r="AE85" s="53" t="e">
        <f>MINUTE(Z85-Y85)</f>
        <v>#VALUE!</v>
      </c>
      <c r="AF85" s="53" t="e">
        <f>HOUR(AA85-Z85)</f>
        <v>#VALUE!</v>
      </c>
      <c r="AG85" s="53" t="e">
        <f>MINUTE(AA85-Z85)</f>
        <v>#VALUE!</v>
      </c>
      <c r="AH85" s="53" t="e">
        <f>HOUR(AB85-AA85)</f>
        <v>#VALUE!</v>
      </c>
      <c r="AI85" s="53" t="e">
        <f>MINUTE(AB85-AA85)</f>
        <v>#VALUE!</v>
      </c>
      <c r="AJ85" s="53" t="e">
        <f>HOUR(AC85-AB85)</f>
        <v>#VALUE!</v>
      </c>
      <c r="AK85" s="53" t="e">
        <f>MINUTE(AC85-AB85)</f>
        <v>#VALUE!</v>
      </c>
      <c r="AM85" s="42"/>
      <c r="AN85" s="65"/>
      <c r="AO85" s="59"/>
      <c r="AP85" s="59"/>
      <c r="AQ85" s="54" t="str">
        <f>IF(ISERROR(BI85*60+BJ85)=TRUE,"-",BI85*60+BJ85)</f>
        <v>-</v>
      </c>
      <c r="AR85" s="45" t="str">
        <f>IF(ISERROR(BK85*60+BL85-$K$3)=TRUE,"-",BK85*60+BL85-$K$3)</f>
        <v>-</v>
      </c>
      <c r="AS85" s="45" t="str">
        <f>IF(ISERROR(BM85*60+BN85-$M$3)=TRUE,"-",BM85*60+BN85-$M$3)</f>
        <v>-</v>
      </c>
      <c r="AT85" s="45">
        <f>IF(ISERROR(AQ85-$J$3)=TRUE,"-",AQ85-$J$3)</f>
        <v>-120</v>
      </c>
      <c r="AU85" s="45">
        <f>IF(ISERROR(AR85-$L$3)=TRUE,"-",AR85-$L$3)</f>
        <v>-115</v>
      </c>
      <c r="AV85" s="45">
        <f>IF(ISERROR(AS85-$N$3)=TRUE,"-",AS85-$N$3)</f>
        <v>-158</v>
      </c>
      <c r="AW85" s="46">
        <f>IF(AN85="R",99,IF(AT85="-","-",IF(AT85&gt;60,70,IF(AT85&gt;=0,AT85,IF(AT85&lt;0,ABS(AT85)+10)))))</f>
        <v>130</v>
      </c>
      <c r="AX85" s="46">
        <f>IF(AO85="R",99,IF(AU85="-","-",IF(AU85&gt;60,70,IF(AU85&gt;=0,AU85,IF(AU85&lt;0,ABS(AU85)+10)))))</f>
        <v>125</v>
      </c>
      <c r="AY85" s="46">
        <f>IF(AP85="R",99,IF(AV85="-","-",IF(AV85&gt;60,70,IF(AV85&gt;=0,AV85,IF(AV85&lt;0,ABS(AV85)+10)))))</f>
        <v>168</v>
      </c>
      <c r="AZ85" s="47" t="s">
        <v>48</v>
      </c>
      <c r="BA85" s="48"/>
      <c r="BB85" s="49">
        <f>IF(AW85="-","-",SUM(AW85:BA85)+V85)</f>
        <v>804</v>
      </c>
      <c r="BC85" s="50">
        <f>IF(ISERROR(RANK(BB85,$BB$9:$BB$97,1))=TRUE,"-",RANK(BB85,$BB$9:$BB$97,1))</f>
        <v>70</v>
      </c>
      <c r="BD85" s="51"/>
      <c r="BE85" s="52" t="e">
        <f>TIMEVALUE(AM85)</f>
        <v>#VALUE!</v>
      </c>
      <c r="BF85" s="52" t="e">
        <f>TIMEVALUE(AN85)</f>
        <v>#VALUE!</v>
      </c>
      <c r="BG85" s="52" t="e">
        <f>TIMEVALUE(AO85)</f>
        <v>#VALUE!</v>
      </c>
      <c r="BH85" s="52" t="e">
        <f>TIMEVALUE(AP85)</f>
        <v>#VALUE!</v>
      </c>
      <c r="BI85" s="53" t="e">
        <f>HOUR(BF85-BE85)</f>
        <v>#VALUE!</v>
      </c>
      <c r="BJ85" s="53" t="e">
        <f>MINUTE(BF85-BE85)</f>
        <v>#VALUE!</v>
      </c>
      <c r="BK85" s="53" t="e">
        <f>HOUR(BG85-BF85)</f>
        <v>#VALUE!</v>
      </c>
      <c r="BL85" s="53" t="e">
        <f>MINUTE(BG85-BF85)</f>
        <v>#VALUE!</v>
      </c>
      <c r="BM85" s="53" t="e">
        <f>HOUR(BH85-BG85)</f>
        <v>#VALUE!</v>
      </c>
      <c r="BN85" s="53" t="e">
        <f>MINUTE(BH85-BG85)</f>
        <v>#VALUE!</v>
      </c>
    </row>
    <row r="86" spans="1:66" ht="15.75" customHeight="1">
      <c r="A86" s="55"/>
      <c r="B86" s="56"/>
      <c r="C86" s="40"/>
      <c r="D86" s="65"/>
      <c r="E86" s="59"/>
      <c r="F86" s="59"/>
      <c r="G86" s="57"/>
      <c r="H86" s="60" t="str">
        <f>IF(ISERROR(AD86*60+AE86)=TRUE,"-",AD86*60+AE86)</f>
        <v>-</v>
      </c>
      <c r="I86" s="61" t="str">
        <f>IF(ISERROR(AF86*60+AG86-$D$3)=TRUE,"-",AF86*60+AG86-$D$3)</f>
        <v>-</v>
      </c>
      <c r="J86" s="61" t="str">
        <f>IF(ISERROR(AH86*60+AI86-$F$3)=TRUE,"-",AH86*60+AI86-$F$3)</f>
        <v>-</v>
      </c>
      <c r="K86" s="61" t="str">
        <f>IF(ISERROR(AJ86*60+AK86-$H$3)=TRUE,"-",AJ86*60+AK86-$H$3)</f>
        <v>-</v>
      </c>
      <c r="L86" s="61">
        <f>IF(ISERROR(H86-$C$3)=TRUE,"-",H86-$C$3)</f>
        <v>-89</v>
      </c>
      <c r="M86" s="61">
        <f>IF(ISERROR(I86-$E$3)=TRUE,"-",I86-$E$3)</f>
        <v>-66</v>
      </c>
      <c r="N86" s="61">
        <f>IF(ISERROR(J86-$G$3)=TRUE,"-",J86-$G$3)</f>
        <v>-114</v>
      </c>
      <c r="O86" s="61">
        <f>IF(ISERROR(K86-$I$3)=TRUE,"-",K86-$I$3)</f>
        <v>-72</v>
      </c>
      <c r="P86" s="62">
        <f>IF(D86="R",99,IF(L86="-","-",IF(L86&gt;60,70,IF(L86&gt;=0,L86,IF(L86&lt;0,ABS(L86)+10)))))</f>
        <v>99</v>
      </c>
      <c r="Q86" s="62">
        <f>IF(E86="R",99,IF(M86="-","-",IF(M86&gt;60,70,IF(M86&gt;=0,M86,IF(M86&lt;0,ABS(M86)+10)))))</f>
        <v>76</v>
      </c>
      <c r="R86" s="62">
        <f>IF(F86="R",99,IF(N86="-","-",IF(N86&gt;60,70,IF(N86&gt;=0,N86,IF(N86&lt;0,ABS(N86)+10)))))</f>
        <v>124</v>
      </c>
      <c r="S86" s="62">
        <f>IF(G86="R",99,IF(O86="-","-",IF(O86&gt;60,70,IF(O86&gt;=0,O86,IF(O86&lt;0,ABS(O86)+10)))))</f>
        <v>82</v>
      </c>
      <c r="T86" s="47" t="s">
        <v>48</v>
      </c>
      <c r="U86" s="48"/>
      <c r="V86" s="63">
        <f>IF(P86="-","-",SUM(P86:U86))</f>
        <v>381</v>
      </c>
      <c r="W86" s="64">
        <f>IF(ISERROR(RANK(V86,$V$9:$V$97,1))=TRUE,"-",RANK(V86,$V$9:$V$97,1))</f>
        <v>65</v>
      </c>
      <c r="X86" s="51"/>
      <c r="Y86" s="52" t="e">
        <f>TIMEVALUE(C86)</f>
        <v>#VALUE!</v>
      </c>
      <c r="Z86" s="52" t="e">
        <f>TIMEVALUE(D86)</f>
        <v>#VALUE!</v>
      </c>
      <c r="AA86" s="52" t="e">
        <f>TIMEVALUE(E86)</f>
        <v>#VALUE!</v>
      </c>
      <c r="AB86" s="52" t="e">
        <f>TIMEVALUE(F86)</f>
        <v>#VALUE!</v>
      </c>
      <c r="AC86" s="52" t="e">
        <f>TIMEVALUE(G86)</f>
        <v>#VALUE!</v>
      </c>
      <c r="AD86" s="53" t="e">
        <f>HOUR(Z86-Y86)</f>
        <v>#VALUE!</v>
      </c>
      <c r="AE86" s="53" t="e">
        <f>MINUTE(Z86-Y86)</f>
        <v>#VALUE!</v>
      </c>
      <c r="AF86" s="53" t="e">
        <f>HOUR(AA86-Z86)</f>
        <v>#VALUE!</v>
      </c>
      <c r="AG86" s="53" t="e">
        <f>MINUTE(AA86-Z86)</f>
        <v>#VALUE!</v>
      </c>
      <c r="AH86" s="53" t="e">
        <f>HOUR(AB86-AA86)</f>
        <v>#VALUE!</v>
      </c>
      <c r="AI86" s="53" t="e">
        <f>MINUTE(AB86-AA86)</f>
        <v>#VALUE!</v>
      </c>
      <c r="AJ86" s="53" t="e">
        <f>HOUR(AC86-AB86)</f>
        <v>#VALUE!</v>
      </c>
      <c r="AK86" s="53" t="e">
        <f>MINUTE(AC86-AB86)</f>
        <v>#VALUE!</v>
      </c>
      <c r="AM86" s="42"/>
      <c r="AN86" s="65"/>
      <c r="AO86" s="59"/>
      <c r="AP86" s="59"/>
      <c r="AQ86" s="54" t="str">
        <f>IF(ISERROR(BI86*60+BJ86)=TRUE,"-",BI86*60+BJ86)</f>
        <v>-</v>
      </c>
      <c r="AR86" s="45" t="str">
        <f>IF(ISERROR(BK86*60+BL86-$K$3)=TRUE,"-",BK86*60+BL86-$K$3)</f>
        <v>-</v>
      </c>
      <c r="AS86" s="45" t="str">
        <f>IF(ISERROR(BM86*60+BN86-$M$3)=TRUE,"-",BM86*60+BN86-$M$3)</f>
        <v>-</v>
      </c>
      <c r="AT86" s="45">
        <f>IF(ISERROR(AQ86-$J$3)=TRUE,"-",AQ86-$J$3)</f>
        <v>-120</v>
      </c>
      <c r="AU86" s="45">
        <f>IF(ISERROR(AR86-$L$3)=TRUE,"-",AR86-$L$3)</f>
        <v>-115</v>
      </c>
      <c r="AV86" s="45">
        <f>IF(ISERROR(AS86-$N$3)=TRUE,"-",AS86-$N$3)</f>
        <v>-158</v>
      </c>
      <c r="AW86" s="46">
        <f>IF(AN86="R",99,IF(AT86="-","-",IF(AT86&gt;60,70,IF(AT86&gt;=0,AT86,IF(AT86&lt;0,ABS(AT86)+10)))))</f>
        <v>130</v>
      </c>
      <c r="AX86" s="46">
        <f>IF(AO86="R",99,IF(AU86="-","-",IF(AU86&gt;60,70,IF(AU86&gt;=0,AU86,IF(AU86&lt;0,ABS(AU86)+10)))))</f>
        <v>125</v>
      </c>
      <c r="AY86" s="46">
        <f>IF(AP86="R",99,IF(AV86="-","-",IF(AV86&gt;60,70,IF(AV86&gt;=0,AV86,IF(AV86&lt;0,ABS(AV86)+10)))))</f>
        <v>168</v>
      </c>
      <c r="AZ86" s="47" t="s">
        <v>48</v>
      </c>
      <c r="BA86" s="48"/>
      <c r="BB86" s="49">
        <f>IF(AW86="-","-",SUM(AW86:BA86)+V86)</f>
        <v>804</v>
      </c>
      <c r="BC86" s="50">
        <f>IF(ISERROR(RANK(BB86,$BB$9:$BB$97,1))=TRUE,"-",RANK(BB86,$BB$9:$BB$97,1))</f>
        <v>70</v>
      </c>
      <c r="BD86" s="51"/>
      <c r="BE86" s="52" t="e">
        <f>TIMEVALUE(AM86)</f>
        <v>#VALUE!</v>
      </c>
      <c r="BF86" s="52" t="e">
        <f>TIMEVALUE(AN86)</f>
        <v>#VALUE!</v>
      </c>
      <c r="BG86" s="52" t="e">
        <f>TIMEVALUE(AO86)</f>
        <v>#VALUE!</v>
      </c>
      <c r="BH86" s="52" t="e">
        <f>TIMEVALUE(AP86)</f>
        <v>#VALUE!</v>
      </c>
      <c r="BI86" s="53" t="e">
        <f>HOUR(BF86-BE86)</f>
        <v>#VALUE!</v>
      </c>
      <c r="BJ86" s="53" t="e">
        <f>MINUTE(BF86-BE86)</f>
        <v>#VALUE!</v>
      </c>
      <c r="BK86" s="53" t="e">
        <f>HOUR(BG86-BF86)</f>
        <v>#VALUE!</v>
      </c>
      <c r="BL86" s="53" t="e">
        <f>MINUTE(BG86-BF86)</f>
        <v>#VALUE!</v>
      </c>
      <c r="BM86" s="53" t="e">
        <f>HOUR(BH86-BG86)</f>
        <v>#VALUE!</v>
      </c>
      <c r="BN86" s="53" t="e">
        <f>MINUTE(BH86-BG86)</f>
        <v>#VALUE!</v>
      </c>
    </row>
    <row r="87" spans="1:66" ht="15.75" customHeight="1">
      <c r="A87" s="38"/>
      <c r="B87" s="56"/>
      <c r="C87" s="40"/>
      <c r="D87" s="65"/>
      <c r="E87" s="59"/>
      <c r="F87" s="59"/>
      <c r="G87" s="57"/>
      <c r="H87" s="60" t="str">
        <f>IF(ISERROR(AD87*60+AE87)=TRUE,"-",AD87*60+AE87)</f>
        <v>-</v>
      </c>
      <c r="I87" s="61" t="str">
        <f>IF(ISERROR(AF87*60+AG87-$D$3)=TRUE,"-",AF87*60+AG87-$D$3)</f>
        <v>-</v>
      </c>
      <c r="J87" s="61" t="str">
        <f>IF(ISERROR(AH87*60+AI87-$F$3)=TRUE,"-",AH87*60+AI87-$F$3)</f>
        <v>-</v>
      </c>
      <c r="K87" s="61" t="str">
        <f>IF(ISERROR(AJ87*60+AK87-$H$3)=TRUE,"-",AJ87*60+AK87-$H$3)</f>
        <v>-</v>
      </c>
      <c r="L87" s="61">
        <f>IF(ISERROR(H87-$C$3)=TRUE,"-",H87-$C$3)</f>
        <v>-89</v>
      </c>
      <c r="M87" s="61">
        <f>IF(ISERROR(I87-$E$3)=TRUE,"-",I87-$E$3)</f>
        <v>-66</v>
      </c>
      <c r="N87" s="61">
        <f>IF(ISERROR(J87-$G$3)=TRUE,"-",J87-$G$3)</f>
        <v>-114</v>
      </c>
      <c r="O87" s="61">
        <f>IF(ISERROR(K87-$I$3)=TRUE,"-",K87-$I$3)</f>
        <v>-72</v>
      </c>
      <c r="P87" s="62">
        <f>IF(D87="R",99,IF(L87="-","-",IF(L87&gt;60,70,IF(L87&gt;=0,L87,IF(L87&lt;0,ABS(L87)+10)))))</f>
        <v>99</v>
      </c>
      <c r="Q87" s="62">
        <f>IF(E87="R",99,IF(M87="-","-",IF(M87&gt;60,70,IF(M87&gt;=0,M87,IF(M87&lt;0,ABS(M87)+10)))))</f>
        <v>76</v>
      </c>
      <c r="R87" s="62">
        <f>IF(F87="R",99,IF(N87="-","-",IF(N87&gt;60,70,IF(N87&gt;=0,N87,IF(N87&lt;0,ABS(N87)+10)))))</f>
        <v>124</v>
      </c>
      <c r="S87" s="62">
        <f>IF(G87="R",99,IF(O87="-","-",IF(O87&gt;60,70,IF(O87&gt;=0,O87,IF(O87&lt;0,ABS(O87)+10)))))</f>
        <v>82</v>
      </c>
      <c r="T87" s="47" t="s">
        <v>48</v>
      </c>
      <c r="U87" s="48"/>
      <c r="V87" s="63">
        <f>IF(P87="-","-",SUM(P87:U87))</f>
        <v>381</v>
      </c>
      <c r="W87" s="64">
        <f>IF(ISERROR(RANK(V87,$V$9:$V$97,1))=TRUE,"-",RANK(V87,$V$9:$V$97,1))</f>
        <v>65</v>
      </c>
      <c r="X87" s="51"/>
      <c r="Y87" s="52" t="e">
        <f>TIMEVALUE(C87)</f>
        <v>#VALUE!</v>
      </c>
      <c r="Z87" s="52" t="e">
        <f>TIMEVALUE(D87)</f>
        <v>#VALUE!</v>
      </c>
      <c r="AA87" s="52" t="e">
        <f>TIMEVALUE(E87)</f>
        <v>#VALUE!</v>
      </c>
      <c r="AB87" s="52" t="e">
        <f>TIMEVALUE(F87)</f>
        <v>#VALUE!</v>
      </c>
      <c r="AC87" s="52" t="e">
        <f>TIMEVALUE(G87)</f>
        <v>#VALUE!</v>
      </c>
      <c r="AD87" s="53" t="e">
        <f>HOUR(Z87-Y87)</f>
        <v>#VALUE!</v>
      </c>
      <c r="AE87" s="53" t="e">
        <f>MINUTE(Z87-Y87)</f>
        <v>#VALUE!</v>
      </c>
      <c r="AF87" s="53" t="e">
        <f>HOUR(AA87-Z87)</f>
        <v>#VALUE!</v>
      </c>
      <c r="AG87" s="53" t="e">
        <f>MINUTE(AA87-Z87)</f>
        <v>#VALUE!</v>
      </c>
      <c r="AH87" s="53" t="e">
        <f>HOUR(AB87-AA87)</f>
        <v>#VALUE!</v>
      </c>
      <c r="AI87" s="53" t="e">
        <f>MINUTE(AB87-AA87)</f>
        <v>#VALUE!</v>
      </c>
      <c r="AJ87" s="53" t="e">
        <f>HOUR(AC87-AB87)</f>
        <v>#VALUE!</v>
      </c>
      <c r="AK87" s="53" t="e">
        <f>MINUTE(AC87-AB87)</f>
        <v>#VALUE!</v>
      </c>
      <c r="AM87" s="42"/>
      <c r="AN87" s="65"/>
      <c r="AO87" s="59"/>
      <c r="AP87" s="59"/>
      <c r="AQ87" s="54" t="str">
        <f>IF(ISERROR(BI87*60+BJ87)=TRUE,"-",BI87*60+BJ87)</f>
        <v>-</v>
      </c>
      <c r="AR87" s="45" t="str">
        <f>IF(ISERROR(BK87*60+BL87-$K$3)=TRUE,"-",BK87*60+BL87-$K$3)</f>
        <v>-</v>
      </c>
      <c r="AS87" s="45" t="str">
        <f>IF(ISERROR(BM87*60+BN87-$M$3)=TRUE,"-",BM87*60+BN87-$M$3)</f>
        <v>-</v>
      </c>
      <c r="AT87" s="45">
        <f>IF(ISERROR(AQ87-$J$3)=TRUE,"-",AQ87-$J$3)</f>
        <v>-120</v>
      </c>
      <c r="AU87" s="45">
        <f>IF(ISERROR(AR87-$L$3)=TRUE,"-",AR87-$L$3)</f>
        <v>-115</v>
      </c>
      <c r="AV87" s="45">
        <f>IF(ISERROR(AS87-$N$3)=TRUE,"-",AS87-$N$3)</f>
        <v>-158</v>
      </c>
      <c r="AW87" s="46">
        <f>IF(AN87="R",99,IF(AT87="-","-",IF(AT87&gt;60,70,IF(AT87&gt;=0,AT87,IF(AT87&lt;0,ABS(AT87)+10)))))</f>
        <v>130</v>
      </c>
      <c r="AX87" s="46">
        <f>IF(AO87="R",99,IF(AU87="-","-",IF(AU87&gt;60,70,IF(AU87&gt;=0,AU87,IF(AU87&lt;0,ABS(AU87)+10)))))</f>
        <v>125</v>
      </c>
      <c r="AY87" s="46">
        <f>IF(AP87="R",99,IF(AV87="-","-",IF(AV87&gt;60,70,IF(AV87&gt;=0,AV87,IF(AV87&lt;0,ABS(AV87)+10)))))</f>
        <v>168</v>
      </c>
      <c r="AZ87" s="47" t="s">
        <v>48</v>
      </c>
      <c r="BA87" s="48"/>
      <c r="BB87" s="49">
        <f>IF(AW87="-","-",SUM(AW87:BA87)+V87)</f>
        <v>804</v>
      </c>
      <c r="BC87" s="50">
        <f>IF(ISERROR(RANK(BB87,$BB$9:$BB$97,1))=TRUE,"-",RANK(BB87,$BB$9:$BB$97,1))</f>
        <v>70</v>
      </c>
      <c r="BD87" s="51"/>
      <c r="BE87" s="52" t="e">
        <f>TIMEVALUE(AM87)</f>
        <v>#VALUE!</v>
      </c>
      <c r="BF87" s="52" t="e">
        <f>TIMEVALUE(AN87)</f>
        <v>#VALUE!</v>
      </c>
      <c r="BG87" s="52" t="e">
        <f>TIMEVALUE(AO87)</f>
        <v>#VALUE!</v>
      </c>
      <c r="BH87" s="52" t="e">
        <f>TIMEVALUE(AP87)</f>
        <v>#VALUE!</v>
      </c>
      <c r="BI87" s="53" t="e">
        <f>HOUR(BF87-BE87)</f>
        <v>#VALUE!</v>
      </c>
      <c r="BJ87" s="53" t="e">
        <f>MINUTE(BF87-BE87)</f>
        <v>#VALUE!</v>
      </c>
      <c r="BK87" s="53" t="e">
        <f>HOUR(BG87-BF87)</f>
        <v>#VALUE!</v>
      </c>
      <c r="BL87" s="53" t="e">
        <f>MINUTE(BG87-BF87)</f>
        <v>#VALUE!</v>
      </c>
      <c r="BM87" s="53" t="e">
        <f>HOUR(BH87-BG87)</f>
        <v>#VALUE!</v>
      </c>
      <c r="BN87" s="53" t="e">
        <f>MINUTE(BH87-BG87)</f>
        <v>#VALUE!</v>
      </c>
    </row>
    <row r="88" spans="1:66" ht="15.75" customHeight="1">
      <c r="A88" s="55"/>
      <c r="B88" s="56"/>
      <c r="C88" s="40"/>
      <c r="D88" s="65"/>
      <c r="E88" s="59"/>
      <c r="F88" s="59"/>
      <c r="G88" s="57"/>
      <c r="H88" s="60" t="str">
        <f>IF(ISERROR(AD88*60+AE88)=TRUE,"-",AD88*60+AE88)</f>
        <v>-</v>
      </c>
      <c r="I88" s="61" t="str">
        <f>IF(ISERROR(AF88*60+AG88-$D$3)=TRUE,"-",AF88*60+AG88-$D$3)</f>
        <v>-</v>
      </c>
      <c r="J88" s="61" t="str">
        <f>IF(ISERROR(AH88*60+AI88-$F$3)=TRUE,"-",AH88*60+AI88-$F$3)</f>
        <v>-</v>
      </c>
      <c r="K88" s="61" t="str">
        <f>IF(ISERROR(AJ88*60+AK88-$H$3)=TRUE,"-",AJ88*60+AK88-$H$3)</f>
        <v>-</v>
      </c>
      <c r="L88" s="61">
        <f>IF(ISERROR(H88-$C$3)=TRUE,"-",H88-$C$3)</f>
        <v>-89</v>
      </c>
      <c r="M88" s="61">
        <f>IF(ISERROR(I88-$E$3)=TRUE,"-",I88-$E$3)</f>
        <v>-66</v>
      </c>
      <c r="N88" s="61">
        <f>IF(ISERROR(J88-$G$3)=TRUE,"-",J88-$G$3)</f>
        <v>-114</v>
      </c>
      <c r="O88" s="61">
        <f>IF(ISERROR(K88-$I$3)=TRUE,"-",K88-$I$3)</f>
        <v>-72</v>
      </c>
      <c r="P88" s="62">
        <f>IF(D88="R",99,IF(L88="-","-",IF(L88&gt;60,70,IF(L88&gt;=0,L88,IF(L88&lt;0,ABS(L88)+10)))))</f>
        <v>99</v>
      </c>
      <c r="Q88" s="62">
        <f>IF(E88="R",99,IF(M88="-","-",IF(M88&gt;60,70,IF(M88&gt;=0,M88,IF(M88&lt;0,ABS(M88)+10)))))</f>
        <v>76</v>
      </c>
      <c r="R88" s="62">
        <f>IF(F88="R",99,IF(N88="-","-",IF(N88&gt;60,70,IF(N88&gt;=0,N88,IF(N88&lt;0,ABS(N88)+10)))))</f>
        <v>124</v>
      </c>
      <c r="S88" s="62">
        <f>IF(G88="R",99,IF(O88="-","-",IF(O88&gt;60,70,IF(O88&gt;=0,O88,IF(O88&lt;0,ABS(O88)+10)))))</f>
        <v>82</v>
      </c>
      <c r="T88" s="47" t="s">
        <v>48</v>
      </c>
      <c r="U88" s="48"/>
      <c r="V88" s="63">
        <f>IF(P88="-","-",SUM(P88:U88))</f>
        <v>381</v>
      </c>
      <c r="W88" s="64">
        <f>IF(ISERROR(RANK(V88,$V$9:$V$97,1))=TRUE,"-",RANK(V88,$V$9:$V$97,1))</f>
        <v>65</v>
      </c>
      <c r="X88" s="51"/>
      <c r="Y88" s="52" t="e">
        <f>TIMEVALUE(C88)</f>
        <v>#VALUE!</v>
      </c>
      <c r="Z88" s="52" t="e">
        <f>TIMEVALUE(D88)</f>
        <v>#VALUE!</v>
      </c>
      <c r="AA88" s="52" t="e">
        <f>TIMEVALUE(E88)</f>
        <v>#VALUE!</v>
      </c>
      <c r="AB88" s="52" t="e">
        <f>TIMEVALUE(F88)</f>
        <v>#VALUE!</v>
      </c>
      <c r="AC88" s="52" t="e">
        <f>TIMEVALUE(G88)</f>
        <v>#VALUE!</v>
      </c>
      <c r="AD88" s="53" t="e">
        <f>HOUR(Z88-Y88)</f>
        <v>#VALUE!</v>
      </c>
      <c r="AE88" s="53" t="e">
        <f>MINUTE(Z88-Y88)</f>
        <v>#VALUE!</v>
      </c>
      <c r="AF88" s="53" t="e">
        <f>HOUR(AA88-Z88)</f>
        <v>#VALUE!</v>
      </c>
      <c r="AG88" s="53" t="e">
        <f>MINUTE(AA88-Z88)</f>
        <v>#VALUE!</v>
      </c>
      <c r="AH88" s="53" t="e">
        <f>HOUR(AB88-AA88)</f>
        <v>#VALUE!</v>
      </c>
      <c r="AI88" s="53" t="e">
        <f>MINUTE(AB88-AA88)</f>
        <v>#VALUE!</v>
      </c>
      <c r="AJ88" s="53" t="e">
        <f>HOUR(AC88-AB88)</f>
        <v>#VALUE!</v>
      </c>
      <c r="AK88" s="53" t="e">
        <f>MINUTE(AC88-AB88)</f>
        <v>#VALUE!</v>
      </c>
      <c r="AM88" s="42"/>
      <c r="AN88" s="65"/>
      <c r="AO88" s="59"/>
      <c r="AP88" s="59"/>
      <c r="AQ88" s="54" t="str">
        <f>IF(ISERROR(BI88*60+BJ88)=TRUE,"-",BI88*60+BJ88)</f>
        <v>-</v>
      </c>
      <c r="AR88" s="45" t="str">
        <f>IF(ISERROR(BK88*60+BL88-$K$3)=TRUE,"-",BK88*60+BL88-$K$3)</f>
        <v>-</v>
      </c>
      <c r="AS88" s="45" t="str">
        <f>IF(ISERROR(BM88*60+BN88-$M$3)=TRUE,"-",BM88*60+BN88-$M$3)</f>
        <v>-</v>
      </c>
      <c r="AT88" s="45">
        <f>IF(ISERROR(AQ88-$J$3)=TRUE,"-",AQ88-$J$3)</f>
        <v>-120</v>
      </c>
      <c r="AU88" s="45">
        <f>IF(ISERROR(AR88-$L$3)=TRUE,"-",AR88-$L$3)</f>
        <v>-115</v>
      </c>
      <c r="AV88" s="45">
        <f>IF(ISERROR(AS88-$N$3)=TRUE,"-",AS88-$N$3)</f>
        <v>-158</v>
      </c>
      <c r="AW88" s="46">
        <f>IF(AN88="R",99,IF(AT88="-","-",IF(AT88&gt;60,70,IF(AT88&gt;=0,AT88,IF(AT88&lt;0,ABS(AT88)+10)))))</f>
        <v>130</v>
      </c>
      <c r="AX88" s="46">
        <f>IF(AO88="R",99,IF(AU88="-","-",IF(AU88&gt;60,70,IF(AU88&gt;=0,AU88,IF(AU88&lt;0,ABS(AU88)+10)))))</f>
        <v>125</v>
      </c>
      <c r="AY88" s="46">
        <f>IF(AP88="R",99,IF(AV88="-","-",IF(AV88&gt;60,70,IF(AV88&gt;=0,AV88,IF(AV88&lt;0,ABS(AV88)+10)))))</f>
        <v>168</v>
      </c>
      <c r="AZ88" s="47" t="s">
        <v>48</v>
      </c>
      <c r="BA88" s="48"/>
      <c r="BB88" s="49">
        <f>IF(AW88="-","-",SUM(AW88:BA88)+V88)</f>
        <v>804</v>
      </c>
      <c r="BC88" s="50">
        <f>IF(ISERROR(RANK(BB88,$BB$9:$BB$97,1))=TRUE,"-",RANK(BB88,$BB$9:$BB$97,1))</f>
        <v>70</v>
      </c>
      <c r="BD88" s="51"/>
      <c r="BE88" s="52" t="e">
        <f>TIMEVALUE(AM88)</f>
        <v>#VALUE!</v>
      </c>
      <c r="BF88" s="52" t="e">
        <f>TIMEVALUE(AN88)</f>
        <v>#VALUE!</v>
      </c>
      <c r="BG88" s="52" t="e">
        <f>TIMEVALUE(AO88)</f>
        <v>#VALUE!</v>
      </c>
      <c r="BH88" s="52" t="e">
        <f>TIMEVALUE(AP88)</f>
        <v>#VALUE!</v>
      </c>
      <c r="BI88" s="53" t="e">
        <f>HOUR(BF88-BE88)</f>
        <v>#VALUE!</v>
      </c>
      <c r="BJ88" s="53" t="e">
        <f>MINUTE(BF88-BE88)</f>
        <v>#VALUE!</v>
      </c>
      <c r="BK88" s="53" t="e">
        <f>HOUR(BG88-BF88)</f>
        <v>#VALUE!</v>
      </c>
      <c r="BL88" s="53" t="e">
        <f>MINUTE(BG88-BF88)</f>
        <v>#VALUE!</v>
      </c>
      <c r="BM88" s="53" t="e">
        <f>HOUR(BH88-BG88)</f>
        <v>#VALUE!</v>
      </c>
      <c r="BN88" s="53" t="e">
        <f>MINUTE(BH88-BG88)</f>
        <v>#VALUE!</v>
      </c>
    </row>
    <row r="89" spans="1:66" ht="15.75" customHeight="1">
      <c r="A89" s="38"/>
      <c r="B89" s="56"/>
      <c r="C89" s="40"/>
      <c r="D89" s="65"/>
      <c r="E89" s="59"/>
      <c r="F89" s="59"/>
      <c r="G89" s="57"/>
      <c r="H89" s="60" t="str">
        <f>IF(ISERROR(AD89*60+AE89)=TRUE,"-",AD89*60+AE89)</f>
        <v>-</v>
      </c>
      <c r="I89" s="61" t="str">
        <f>IF(ISERROR(AF89*60+AG89-$D$3)=TRUE,"-",AF89*60+AG89-$D$3)</f>
        <v>-</v>
      </c>
      <c r="J89" s="61" t="str">
        <f>IF(ISERROR(AH89*60+AI89-$F$3)=TRUE,"-",AH89*60+AI89-$F$3)</f>
        <v>-</v>
      </c>
      <c r="K89" s="61" t="str">
        <f>IF(ISERROR(AJ89*60+AK89-$H$3)=TRUE,"-",AJ89*60+AK89-$H$3)</f>
        <v>-</v>
      </c>
      <c r="L89" s="61">
        <f>IF(ISERROR(H89-$C$3)=TRUE,"-",H89-$C$3)</f>
        <v>-89</v>
      </c>
      <c r="M89" s="61">
        <f>IF(ISERROR(I89-$E$3)=TRUE,"-",I89-$E$3)</f>
        <v>-66</v>
      </c>
      <c r="N89" s="61">
        <f>IF(ISERROR(J89-$G$3)=TRUE,"-",J89-$G$3)</f>
        <v>-114</v>
      </c>
      <c r="O89" s="61">
        <f>IF(ISERROR(K89-$I$3)=TRUE,"-",K89-$I$3)</f>
        <v>-72</v>
      </c>
      <c r="P89" s="62">
        <f>IF(D89="R",99,IF(L89="-","-",IF(L89&gt;60,70,IF(L89&gt;=0,L89,IF(L89&lt;0,ABS(L89)+10)))))</f>
        <v>99</v>
      </c>
      <c r="Q89" s="62">
        <f>IF(E89="R",99,IF(M89="-","-",IF(M89&gt;60,70,IF(M89&gt;=0,M89,IF(M89&lt;0,ABS(M89)+10)))))</f>
        <v>76</v>
      </c>
      <c r="R89" s="62">
        <f>IF(F89="R",99,IF(N89="-","-",IF(N89&gt;60,70,IF(N89&gt;=0,N89,IF(N89&lt;0,ABS(N89)+10)))))</f>
        <v>124</v>
      </c>
      <c r="S89" s="62">
        <f>IF(G89="R",99,IF(O89="-","-",IF(O89&gt;60,70,IF(O89&gt;=0,O89,IF(O89&lt;0,ABS(O89)+10)))))</f>
        <v>82</v>
      </c>
      <c r="T89" s="47" t="s">
        <v>48</v>
      </c>
      <c r="U89" s="48"/>
      <c r="V89" s="63">
        <f>IF(P89="-","-",SUM(P89:U89))</f>
        <v>381</v>
      </c>
      <c r="W89" s="64">
        <f>IF(ISERROR(RANK(V89,$V$9:$V$97,1))=TRUE,"-",RANK(V89,$V$9:$V$97,1))</f>
        <v>65</v>
      </c>
      <c r="X89" s="51"/>
      <c r="Y89" s="52" t="e">
        <f>TIMEVALUE(C89)</f>
        <v>#VALUE!</v>
      </c>
      <c r="Z89" s="52" t="e">
        <f>TIMEVALUE(D89)</f>
        <v>#VALUE!</v>
      </c>
      <c r="AA89" s="52" t="e">
        <f>TIMEVALUE(E89)</f>
        <v>#VALUE!</v>
      </c>
      <c r="AB89" s="52" t="e">
        <f>TIMEVALUE(F89)</f>
        <v>#VALUE!</v>
      </c>
      <c r="AC89" s="52" t="e">
        <f>TIMEVALUE(G89)</f>
        <v>#VALUE!</v>
      </c>
      <c r="AD89" s="53" t="e">
        <f>HOUR(Z89-Y89)</f>
        <v>#VALUE!</v>
      </c>
      <c r="AE89" s="53" t="e">
        <f>MINUTE(Z89-Y89)</f>
        <v>#VALUE!</v>
      </c>
      <c r="AF89" s="53" t="e">
        <f>HOUR(AA89-Z89)</f>
        <v>#VALUE!</v>
      </c>
      <c r="AG89" s="53" t="e">
        <f>MINUTE(AA89-Z89)</f>
        <v>#VALUE!</v>
      </c>
      <c r="AH89" s="53" t="e">
        <f>HOUR(AB89-AA89)</f>
        <v>#VALUE!</v>
      </c>
      <c r="AI89" s="53" t="e">
        <f>MINUTE(AB89-AA89)</f>
        <v>#VALUE!</v>
      </c>
      <c r="AJ89" s="53" t="e">
        <f>HOUR(AC89-AB89)</f>
        <v>#VALUE!</v>
      </c>
      <c r="AK89" s="53" t="e">
        <f>MINUTE(AC89-AB89)</f>
        <v>#VALUE!</v>
      </c>
      <c r="AM89" s="42"/>
      <c r="AN89" s="65"/>
      <c r="AO89" s="59"/>
      <c r="AP89" s="59"/>
      <c r="AQ89" s="54" t="str">
        <f>IF(ISERROR(BI89*60+BJ89)=TRUE,"-",BI89*60+BJ89)</f>
        <v>-</v>
      </c>
      <c r="AR89" s="45" t="str">
        <f>IF(ISERROR(BK89*60+BL89-$K$3)=TRUE,"-",BK89*60+BL89-$K$3)</f>
        <v>-</v>
      </c>
      <c r="AS89" s="45" t="str">
        <f>IF(ISERROR(BM89*60+BN89-$M$3)=TRUE,"-",BM89*60+BN89-$M$3)</f>
        <v>-</v>
      </c>
      <c r="AT89" s="45">
        <f>IF(ISERROR(AQ89-$J$3)=TRUE,"-",AQ89-$J$3)</f>
        <v>-120</v>
      </c>
      <c r="AU89" s="45">
        <f>IF(ISERROR(AR89-$L$3)=TRUE,"-",AR89-$L$3)</f>
        <v>-115</v>
      </c>
      <c r="AV89" s="45">
        <f>IF(ISERROR(AS89-$N$3)=TRUE,"-",AS89-$N$3)</f>
        <v>-158</v>
      </c>
      <c r="AW89" s="46">
        <f>IF(AN89="R",99,IF(AT89="-","-",IF(AT89&gt;60,70,IF(AT89&gt;=0,AT89,IF(AT89&lt;0,ABS(AT89)+10)))))</f>
        <v>130</v>
      </c>
      <c r="AX89" s="46">
        <f>IF(AO89="R",99,IF(AU89="-","-",IF(AU89&gt;60,70,IF(AU89&gt;=0,AU89,IF(AU89&lt;0,ABS(AU89)+10)))))</f>
        <v>125</v>
      </c>
      <c r="AY89" s="46">
        <f>IF(AP89="R",99,IF(AV89="-","-",IF(AV89&gt;60,70,IF(AV89&gt;=0,AV89,IF(AV89&lt;0,ABS(AV89)+10)))))</f>
        <v>168</v>
      </c>
      <c r="AZ89" s="47" t="s">
        <v>48</v>
      </c>
      <c r="BA89" s="48"/>
      <c r="BB89" s="49">
        <f>IF(AW89="-","-",SUM(AW89:BA89)+V89)</f>
        <v>804</v>
      </c>
      <c r="BC89" s="50">
        <f>IF(ISERROR(RANK(BB89,$BB$9:$BB$97,1))=TRUE,"-",RANK(BB89,$BB$9:$BB$97,1))</f>
        <v>70</v>
      </c>
      <c r="BD89" s="51"/>
      <c r="BE89" s="52" t="e">
        <f>TIMEVALUE(AM89)</f>
        <v>#VALUE!</v>
      </c>
      <c r="BF89" s="52" t="e">
        <f>TIMEVALUE(AN89)</f>
        <v>#VALUE!</v>
      </c>
      <c r="BG89" s="52" t="e">
        <f>TIMEVALUE(AO89)</f>
        <v>#VALUE!</v>
      </c>
      <c r="BH89" s="52" t="e">
        <f>TIMEVALUE(AP89)</f>
        <v>#VALUE!</v>
      </c>
      <c r="BI89" s="53" t="e">
        <f>HOUR(BF89-BE89)</f>
        <v>#VALUE!</v>
      </c>
      <c r="BJ89" s="53" t="e">
        <f>MINUTE(BF89-BE89)</f>
        <v>#VALUE!</v>
      </c>
      <c r="BK89" s="53" t="e">
        <f>HOUR(BG89-BF89)</f>
        <v>#VALUE!</v>
      </c>
      <c r="BL89" s="53" t="e">
        <f>MINUTE(BG89-BF89)</f>
        <v>#VALUE!</v>
      </c>
      <c r="BM89" s="53" t="e">
        <f>HOUR(BH89-BG89)</f>
        <v>#VALUE!</v>
      </c>
      <c r="BN89" s="53" t="e">
        <f>MINUTE(BH89-BG89)</f>
        <v>#VALUE!</v>
      </c>
    </row>
    <row r="90" spans="1:66" ht="15.75" customHeight="1">
      <c r="A90" s="55"/>
      <c r="B90" s="56"/>
      <c r="C90" s="40"/>
      <c r="D90" s="65"/>
      <c r="E90" s="59"/>
      <c r="F90" s="59"/>
      <c r="G90" s="57"/>
      <c r="H90" s="60" t="str">
        <f>IF(ISERROR(AD90*60+AE90)=TRUE,"-",AD90*60+AE90)</f>
        <v>-</v>
      </c>
      <c r="I90" s="61" t="str">
        <f>IF(ISERROR(AF90*60+AG90-$D$3)=TRUE,"-",AF90*60+AG90-$D$3)</f>
        <v>-</v>
      </c>
      <c r="J90" s="61" t="str">
        <f>IF(ISERROR(AH90*60+AI90-$F$3)=TRUE,"-",AH90*60+AI90-$F$3)</f>
        <v>-</v>
      </c>
      <c r="K90" s="61" t="str">
        <f>IF(ISERROR(AJ90*60+AK90-$H$3)=TRUE,"-",AJ90*60+AK90-$H$3)</f>
        <v>-</v>
      </c>
      <c r="L90" s="61">
        <f>IF(ISERROR(H90-$C$3)=TRUE,"-",H90-$C$3)</f>
        <v>-89</v>
      </c>
      <c r="M90" s="61">
        <f>IF(ISERROR(I90-$E$3)=TRUE,"-",I90-$E$3)</f>
        <v>-66</v>
      </c>
      <c r="N90" s="61">
        <f>IF(ISERROR(J90-$G$3)=TRUE,"-",J90-$G$3)</f>
        <v>-114</v>
      </c>
      <c r="O90" s="61">
        <f>IF(ISERROR(K90-$I$3)=TRUE,"-",K90-$I$3)</f>
        <v>-72</v>
      </c>
      <c r="P90" s="62">
        <f>IF(D90="R",99,IF(L90="-","-",IF(L90&gt;60,70,IF(L90&gt;=0,L90,IF(L90&lt;0,ABS(L90)+10)))))</f>
        <v>99</v>
      </c>
      <c r="Q90" s="62">
        <f>IF(E90="R",99,IF(M90="-","-",IF(M90&gt;60,70,IF(M90&gt;=0,M90,IF(M90&lt;0,ABS(M90)+10)))))</f>
        <v>76</v>
      </c>
      <c r="R90" s="62">
        <f>IF(F90="R",99,IF(N90="-","-",IF(N90&gt;60,70,IF(N90&gt;=0,N90,IF(N90&lt;0,ABS(N90)+10)))))</f>
        <v>124</v>
      </c>
      <c r="S90" s="62">
        <f>IF(G90="R",99,IF(O90="-","-",IF(O90&gt;60,70,IF(O90&gt;=0,O90,IF(O90&lt;0,ABS(O90)+10)))))</f>
        <v>82</v>
      </c>
      <c r="T90" s="47" t="s">
        <v>48</v>
      </c>
      <c r="U90" s="48"/>
      <c r="V90" s="63">
        <f>IF(P90="-","-",SUM(P90:U90))</f>
        <v>381</v>
      </c>
      <c r="W90" s="64">
        <f>IF(ISERROR(RANK(V90,$V$9:$V$97,1))=TRUE,"-",RANK(V90,$V$9:$V$97,1))</f>
        <v>65</v>
      </c>
      <c r="X90" s="51"/>
      <c r="Y90" s="52" t="e">
        <f>TIMEVALUE(C90)</f>
        <v>#VALUE!</v>
      </c>
      <c r="Z90" s="52" t="e">
        <f>TIMEVALUE(D90)</f>
        <v>#VALUE!</v>
      </c>
      <c r="AA90" s="52" t="e">
        <f>TIMEVALUE(E90)</f>
        <v>#VALUE!</v>
      </c>
      <c r="AB90" s="52" t="e">
        <f>TIMEVALUE(F90)</f>
        <v>#VALUE!</v>
      </c>
      <c r="AC90" s="52" t="e">
        <f>TIMEVALUE(G90)</f>
        <v>#VALUE!</v>
      </c>
      <c r="AD90" s="53" t="e">
        <f>HOUR(Z90-Y90)</f>
        <v>#VALUE!</v>
      </c>
      <c r="AE90" s="53" t="e">
        <f>MINUTE(Z90-Y90)</f>
        <v>#VALUE!</v>
      </c>
      <c r="AF90" s="53" t="e">
        <f>HOUR(AA90-Z90)</f>
        <v>#VALUE!</v>
      </c>
      <c r="AG90" s="53" t="e">
        <f>MINUTE(AA90-Z90)</f>
        <v>#VALUE!</v>
      </c>
      <c r="AH90" s="53" t="e">
        <f>HOUR(AB90-AA90)</f>
        <v>#VALUE!</v>
      </c>
      <c r="AI90" s="53" t="e">
        <f>MINUTE(AB90-AA90)</f>
        <v>#VALUE!</v>
      </c>
      <c r="AJ90" s="53" t="e">
        <f>HOUR(AC90-AB90)</f>
        <v>#VALUE!</v>
      </c>
      <c r="AK90" s="53" t="e">
        <f>MINUTE(AC90-AB90)</f>
        <v>#VALUE!</v>
      </c>
      <c r="AM90" s="42"/>
      <c r="AN90" s="65"/>
      <c r="AO90" s="59"/>
      <c r="AP90" s="59"/>
      <c r="AQ90" s="54" t="str">
        <f>IF(ISERROR(BI90*60+BJ90)=TRUE,"-",BI90*60+BJ90)</f>
        <v>-</v>
      </c>
      <c r="AR90" s="45" t="str">
        <f>IF(ISERROR(BK90*60+BL90-$K$3)=TRUE,"-",BK90*60+BL90-$K$3)</f>
        <v>-</v>
      </c>
      <c r="AS90" s="45" t="str">
        <f>IF(ISERROR(BM90*60+BN90-$M$3)=TRUE,"-",BM90*60+BN90-$M$3)</f>
        <v>-</v>
      </c>
      <c r="AT90" s="45">
        <f>IF(ISERROR(AQ90-$J$3)=TRUE,"-",AQ90-$J$3)</f>
        <v>-120</v>
      </c>
      <c r="AU90" s="45">
        <f>IF(ISERROR(AR90-$L$3)=TRUE,"-",AR90-$L$3)</f>
        <v>-115</v>
      </c>
      <c r="AV90" s="45">
        <f>IF(ISERROR(AS90-$N$3)=TRUE,"-",AS90-$N$3)</f>
        <v>-158</v>
      </c>
      <c r="AW90" s="46">
        <f>IF(AN90="R",99,IF(AT90="-","-",IF(AT90&gt;60,70,IF(AT90&gt;=0,AT90,IF(AT90&lt;0,ABS(AT90)+10)))))</f>
        <v>130</v>
      </c>
      <c r="AX90" s="46">
        <f>IF(AO90="R",99,IF(AU90="-","-",IF(AU90&gt;60,70,IF(AU90&gt;=0,AU90,IF(AU90&lt;0,ABS(AU90)+10)))))</f>
        <v>125</v>
      </c>
      <c r="AY90" s="46">
        <f>IF(AP90="R",99,IF(AV90="-","-",IF(AV90&gt;60,70,IF(AV90&gt;=0,AV90,IF(AV90&lt;0,ABS(AV90)+10)))))</f>
        <v>168</v>
      </c>
      <c r="AZ90" s="47" t="s">
        <v>48</v>
      </c>
      <c r="BA90" s="48"/>
      <c r="BB90" s="49">
        <f>IF(AW90="-","-",SUM(AW90:BA90)+V90)</f>
        <v>804</v>
      </c>
      <c r="BC90" s="50">
        <f>IF(ISERROR(RANK(BB90,$BB$9:$BB$97,1))=TRUE,"-",RANK(BB90,$BB$9:$BB$97,1))</f>
        <v>70</v>
      </c>
      <c r="BD90" s="51"/>
      <c r="BE90" s="52" t="e">
        <f>TIMEVALUE(AM90)</f>
        <v>#VALUE!</v>
      </c>
      <c r="BF90" s="52" t="e">
        <f>TIMEVALUE(AN90)</f>
        <v>#VALUE!</v>
      </c>
      <c r="BG90" s="52" t="e">
        <f>TIMEVALUE(AO90)</f>
        <v>#VALUE!</v>
      </c>
      <c r="BH90" s="52" t="e">
        <f>TIMEVALUE(AP90)</f>
        <v>#VALUE!</v>
      </c>
      <c r="BI90" s="53" t="e">
        <f>HOUR(BF90-BE90)</f>
        <v>#VALUE!</v>
      </c>
      <c r="BJ90" s="53" t="e">
        <f>MINUTE(BF90-BE90)</f>
        <v>#VALUE!</v>
      </c>
      <c r="BK90" s="53" t="e">
        <f>HOUR(BG90-BF90)</f>
        <v>#VALUE!</v>
      </c>
      <c r="BL90" s="53" t="e">
        <f>MINUTE(BG90-BF90)</f>
        <v>#VALUE!</v>
      </c>
      <c r="BM90" s="53" t="e">
        <f>HOUR(BH90-BG90)</f>
        <v>#VALUE!</v>
      </c>
      <c r="BN90" s="53" t="e">
        <f>MINUTE(BH90-BG90)</f>
        <v>#VALUE!</v>
      </c>
    </row>
    <row r="91" spans="1:66" ht="15.75" customHeight="1">
      <c r="A91" s="38"/>
      <c r="B91" s="56"/>
      <c r="C91" s="40"/>
      <c r="D91" s="65"/>
      <c r="E91" s="59"/>
      <c r="F91" s="59"/>
      <c r="G91" s="57"/>
      <c r="H91" s="60" t="str">
        <f>IF(ISERROR(AD91*60+AE91)=TRUE,"-",AD91*60+AE91)</f>
        <v>-</v>
      </c>
      <c r="I91" s="61" t="str">
        <f>IF(ISERROR(AF91*60+AG91-$D$3)=TRUE,"-",AF91*60+AG91-$D$3)</f>
        <v>-</v>
      </c>
      <c r="J91" s="61" t="str">
        <f>IF(ISERROR(AH91*60+AI91-$F$3)=TRUE,"-",AH91*60+AI91-$F$3)</f>
        <v>-</v>
      </c>
      <c r="K91" s="61" t="str">
        <f>IF(ISERROR(AJ91*60+AK91-$H$3)=TRUE,"-",AJ91*60+AK91-$H$3)</f>
        <v>-</v>
      </c>
      <c r="L91" s="61">
        <f>IF(ISERROR(H91-$C$3)=TRUE,"-",H91-$C$3)</f>
        <v>-89</v>
      </c>
      <c r="M91" s="61">
        <f>IF(ISERROR(I91-$E$3)=TRUE,"-",I91-$E$3)</f>
        <v>-66</v>
      </c>
      <c r="N91" s="61">
        <f>IF(ISERROR(J91-$G$3)=TRUE,"-",J91-$G$3)</f>
        <v>-114</v>
      </c>
      <c r="O91" s="61">
        <f>IF(ISERROR(K91-$I$3)=TRUE,"-",K91-$I$3)</f>
        <v>-72</v>
      </c>
      <c r="P91" s="62">
        <f>IF(D91="R",99,IF(L91="-","-",IF(L91&gt;60,70,IF(L91&gt;=0,L91,IF(L91&lt;0,ABS(L91)+10)))))</f>
        <v>99</v>
      </c>
      <c r="Q91" s="62">
        <f>IF(E91="R",99,IF(M91="-","-",IF(M91&gt;60,70,IF(M91&gt;=0,M91,IF(M91&lt;0,ABS(M91)+10)))))</f>
        <v>76</v>
      </c>
      <c r="R91" s="62">
        <f>IF(F91="R",99,IF(N91="-","-",IF(N91&gt;60,70,IF(N91&gt;=0,N91,IF(N91&lt;0,ABS(N91)+10)))))</f>
        <v>124</v>
      </c>
      <c r="S91" s="62">
        <f>IF(G91="R",99,IF(O91="-","-",IF(O91&gt;60,70,IF(O91&gt;=0,O91,IF(O91&lt;0,ABS(O91)+10)))))</f>
        <v>82</v>
      </c>
      <c r="T91" s="47" t="s">
        <v>48</v>
      </c>
      <c r="U91" s="48"/>
      <c r="V91" s="63">
        <f>IF(P91="-","-",SUM(P91:U91))</f>
        <v>381</v>
      </c>
      <c r="W91" s="64">
        <f>IF(ISERROR(RANK(V91,$V$9:$V$97,1))=TRUE,"-",RANK(V91,$V$9:$V$97,1))</f>
        <v>65</v>
      </c>
      <c r="X91" s="51"/>
      <c r="Y91" s="52" t="e">
        <f>TIMEVALUE(C91)</f>
        <v>#VALUE!</v>
      </c>
      <c r="Z91" s="52" t="e">
        <f>TIMEVALUE(D91)</f>
        <v>#VALUE!</v>
      </c>
      <c r="AA91" s="52" t="e">
        <f>TIMEVALUE(E91)</f>
        <v>#VALUE!</v>
      </c>
      <c r="AB91" s="52" t="e">
        <f>TIMEVALUE(F91)</f>
        <v>#VALUE!</v>
      </c>
      <c r="AC91" s="52" t="e">
        <f>TIMEVALUE(G91)</f>
        <v>#VALUE!</v>
      </c>
      <c r="AD91" s="53" t="e">
        <f>HOUR(Z91-Y91)</f>
        <v>#VALUE!</v>
      </c>
      <c r="AE91" s="53" t="e">
        <f>MINUTE(Z91-Y91)</f>
        <v>#VALUE!</v>
      </c>
      <c r="AF91" s="53" t="e">
        <f>HOUR(AA91-Z91)</f>
        <v>#VALUE!</v>
      </c>
      <c r="AG91" s="53" t="e">
        <f>MINUTE(AA91-Z91)</f>
        <v>#VALUE!</v>
      </c>
      <c r="AH91" s="53" t="e">
        <f>HOUR(AB91-AA91)</f>
        <v>#VALUE!</v>
      </c>
      <c r="AI91" s="53" t="e">
        <f>MINUTE(AB91-AA91)</f>
        <v>#VALUE!</v>
      </c>
      <c r="AJ91" s="53" t="e">
        <f>HOUR(AC91-AB91)</f>
        <v>#VALUE!</v>
      </c>
      <c r="AK91" s="53" t="e">
        <f>MINUTE(AC91-AB91)</f>
        <v>#VALUE!</v>
      </c>
      <c r="AM91" s="42"/>
      <c r="AN91" s="65"/>
      <c r="AO91" s="59"/>
      <c r="AP91" s="59"/>
      <c r="AQ91" s="54" t="str">
        <f>IF(ISERROR(BI91*60+BJ91)=TRUE,"-",BI91*60+BJ91)</f>
        <v>-</v>
      </c>
      <c r="AR91" s="45" t="str">
        <f>IF(ISERROR(BK91*60+BL91-$K$3)=TRUE,"-",BK91*60+BL91-$K$3)</f>
        <v>-</v>
      </c>
      <c r="AS91" s="45" t="str">
        <f>IF(ISERROR(BM91*60+BN91-$M$3)=TRUE,"-",BM91*60+BN91-$M$3)</f>
        <v>-</v>
      </c>
      <c r="AT91" s="45">
        <f>IF(ISERROR(AQ91-$J$3)=TRUE,"-",AQ91-$J$3)</f>
        <v>-120</v>
      </c>
      <c r="AU91" s="45">
        <f>IF(ISERROR(AR91-$L$3)=TRUE,"-",AR91-$L$3)</f>
        <v>-115</v>
      </c>
      <c r="AV91" s="45">
        <f>IF(ISERROR(AS91-$N$3)=TRUE,"-",AS91-$N$3)</f>
        <v>-158</v>
      </c>
      <c r="AW91" s="46">
        <f>IF(AN91="R",99,IF(AT91="-","-",IF(AT91&gt;60,70,IF(AT91&gt;=0,AT91,IF(AT91&lt;0,ABS(AT91)+10)))))</f>
        <v>130</v>
      </c>
      <c r="AX91" s="46">
        <f>IF(AO91="R",99,IF(AU91="-","-",IF(AU91&gt;60,70,IF(AU91&gt;=0,AU91,IF(AU91&lt;0,ABS(AU91)+10)))))</f>
        <v>125</v>
      </c>
      <c r="AY91" s="46">
        <f>IF(AP91="R",99,IF(AV91="-","-",IF(AV91&gt;60,70,IF(AV91&gt;=0,AV91,IF(AV91&lt;0,ABS(AV91)+10)))))</f>
        <v>168</v>
      </c>
      <c r="AZ91" s="47" t="s">
        <v>48</v>
      </c>
      <c r="BA91" s="48"/>
      <c r="BB91" s="49">
        <f>IF(AW91="-","-",SUM(AW91:BA91)+V91)</f>
        <v>804</v>
      </c>
      <c r="BC91" s="50">
        <f>IF(ISERROR(RANK(BB91,$BB$9:$BB$97,1))=TRUE,"-",RANK(BB91,$BB$9:$BB$97,1))</f>
        <v>70</v>
      </c>
      <c r="BD91" s="51"/>
      <c r="BE91" s="52" t="e">
        <f>TIMEVALUE(AM91)</f>
        <v>#VALUE!</v>
      </c>
      <c r="BF91" s="52" t="e">
        <f>TIMEVALUE(AN91)</f>
        <v>#VALUE!</v>
      </c>
      <c r="BG91" s="52" t="e">
        <f>TIMEVALUE(AO91)</f>
        <v>#VALUE!</v>
      </c>
      <c r="BH91" s="52" t="e">
        <f>TIMEVALUE(AP91)</f>
        <v>#VALUE!</v>
      </c>
      <c r="BI91" s="53" t="e">
        <f>HOUR(BF91-BE91)</f>
        <v>#VALUE!</v>
      </c>
      <c r="BJ91" s="53" t="e">
        <f>MINUTE(BF91-BE91)</f>
        <v>#VALUE!</v>
      </c>
      <c r="BK91" s="53" t="e">
        <f>HOUR(BG91-BF91)</f>
        <v>#VALUE!</v>
      </c>
      <c r="BL91" s="53" t="e">
        <f>MINUTE(BG91-BF91)</f>
        <v>#VALUE!</v>
      </c>
      <c r="BM91" s="53" t="e">
        <f>HOUR(BH91-BG91)</f>
        <v>#VALUE!</v>
      </c>
      <c r="BN91" s="53" t="e">
        <f>MINUTE(BH91-BG91)</f>
        <v>#VALUE!</v>
      </c>
    </row>
    <row r="92" spans="1:66" ht="15.75" customHeight="1">
      <c r="A92" s="55"/>
      <c r="B92" s="56"/>
      <c r="C92" s="40"/>
      <c r="D92" s="65"/>
      <c r="E92" s="59"/>
      <c r="F92" s="59"/>
      <c r="G92" s="57"/>
      <c r="H92" s="60" t="str">
        <f>IF(ISERROR(AD92*60+AE92)=TRUE,"-",AD92*60+AE92)</f>
        <v>-</v>
      </c>
      <c r="I92" s="61" t="str">
        <f>IF(ISERROR(AF92*60+AG92-$D$3)=TRUE,"-",AF92*60+AG92-$D$3)</f>
        <v>-</v>
      </c>
      <c r="J92" s="61" t="str">
        <f>IF(ISERROR(AH92*60+AI92-$F$3)=TRUE,"-",AH92*60+AI92-$F$3)</f>
        <v>-</v>
      </c>
      <c r="K92" s="61" t="str">
        <f>IF(ISERROR(AJ92*60+AK92-$H$3)=TRUE,"-",AJ92*60+AK92-$H$3)</f>
        <v>-</v>
      </c>
      <c r="L92" s="61">
        <f>IF(ISERROR(H92-$C$3)=TRUE,"-",H92-$C$3)</f>
        <v>-89</v>
      </c>
      <c r="M92" s="61">
        <f>IF(ISERROR(I92-$E$3)=TRUE,"-",I92-$E$3)</f>
        <v>-66</v>
      </c>
      <c r="N92" s="61">
        <f>IF(ISERROR(J92-$G$3)=TRUE,"-",J92-$G$3)</f>
        <v>-114</v>
      </c>
      <c r="O92" s="61">
        <f>IF(ISERROR(K92-$I$3)=TRUE,"-",K92-$I$3)</f>
        <v>-72</v>
      </c>
      <c r="P92" s="62">
        <f>IF(D92="R",99,IF(L92="-","-",IF(L92&gt;60,70,IF(L92&gt;=0,L92,IF(L92&lt;0,ABS(L92)+10)))))</f>
        <v>99</v>
      </c>
      <c r="Q92" s="62">
        <f>IF(E92="R",99,IF(M92="-","-",IF(M92&gt;60,70,IF(M92&gt;=0,M92,IF(M92&lt;0,ABS(M92)+10)))))</f>
        <v>76</v>
      </c>
      <c r="R92" s="62">
        <f>IF(F92="R",99,IF(N92="-","-",IF(N92&gt;60,70,IF(N92&gt;=0,N92,IF(N92&lt;0,ABS(N92)+10)))))</f>
        <v>124</v>
      </c>
      <c r="S92" s="62">
        <f>IF(G92="R",99,IF(O92="-","-",IF(O92&gt;60,70,IF(O92&gt;=0,O92,IF(O92&lt;0,ABS(O92)+10)))))</f>
        <v>82</v>
      </c>
      <c r="T92" s="47" t="s">
        <v>48</v>
      </c>
      <c r="U92" s="48"/>
      <c r="V92" s="63">
        <f>IF(P92="-","-",SUM(P92:U92))</f>
        <v>381</v>
      </c>
      <c r="W92" s="64">
        <f>IF(ISERROR(RANK(V92,$V$9:$V$97,1))=TRUE,"-",RANK(V92,$V$9:$V$97,1))</f>
        <v>65</v>
      </c>
      <c r="X92" s="51"/>
      <c r="Y92" s="52" t="e">
        <f>TIMEVALUE(C92)</f>
        <v>#VALUE!</v>
      </c>
      <c r="Z92" s="52" t="e">
        <f>TIMEVALUE(D92)</f>
        <v>#VALUE!</v>
      </c>
      <c r="AA92" s="52" t="e">
        <f>TIMEVALUE(E92)</f>
        <v>#VALUE!</v>
      </c>
      <c r="AB92" s="52" t="e">
        <f>TIMEVALUE(F92)</f>
        <v>#VALUE!</v>
      </c>
      <c r="AC92" s="52" t="e">
        <f>TIMEVALUE(G92)</f>
        <v>#VALUE!</v>
      </c>
      <c r="AD92" s="53" t="e">
        <f>HOUR(Z92-Y92)</f>
        <v>#VALUE!</v>
      </c>
      <c r="AE92" s="53" t="e">
        <f>MINUTE(Z92-Y92)</f>
        <v>#VALUE!</v>
      </c>
      <c r="AF92" s="53" t="e">
        <f>HOUR(AA92-Z92)</f>
        <v>#VALUE!</v>
      </c>
      <c r="AG92" s="53" t="e">
        <f>MINUTE(AA92-Z92)</f>
        <v>#VALUE!</v>
      </c>
      <c r="AH92" s="53" t="e">
        <f>HOUR(AB92-AA92)</f>
        <v>#VALUE!</v>
      </c>
      <c r="AI92" s="53" t="e">
        <f>MINUTE(AB92-AA92)</f>
        <v>#VALUE!</v>
      </c>
      <c r="AJ92" s="53" t="e">
        <f>HOUR(AC92-AB92)</f>
        <v>#VALUE!</v>
      </c>
      <c r="AK92" s="53" t="e">
        <f>MINUTE(AC92-AB92)</f>
        <v>#VALUE!</v>
      </c>
      <c r="AM92" s="42"/>
      <c r="AN92" s="65"/>
      <c r="AO92" s="59"/>
      <c r="AP92" s="59"/>
      <c r="AQ92" s="54" t="str">
        <f>IF(ISERROR(BI92*60+BJ92)=TRUE,"-",BI92*60+BJ92)</f>
        <v>-</v>
      </c>
      <c r="AR92" s="45" t="str">
        <f>IF(ISERROR(BK92*60+BL92-$K$3)=TRUE,"-",BK92*60+BL92-$K$3)</f>
        <v>-</v>
      </c>
      <c r="AS92" s="45" t="str">
        <f>IF(ISERROR(BM92*60+BN92-$M$3)=TRUE,"-",BM92*60+BN92-$M$3)</f>
        <v>-</v>
      </c>
      <c r="AT92" s="45">
        <f>IF(ISERROR(AQ92-$J$3)=TRUE,"-",AQ92-$J$3)</f>
        <v>-120</v>
      </c>
      <c r="AU92" s="45">
        <f>IF(ISERROR(AR92-$L$3)=TRUE,"-",AR92-$L$3)</f>
        <v>-115</v>
      </c>
      <c r="AV92" s="45">
        <f>IF(ISERROR(AS92-$N$3)=TRUE,"-",AS92-$N$3)</f>
        <v>-158</v>
      </c>
      <c r="AW92" s="46">
        <f>IF(AN92="R",99,IF(AT92="-","-",IF(AT92&gt;60,70,IF(AT92&gt;=0,AT92,IF(AT92&lt;0,ABS(AT92)+10)))))</f>
        <v>130</v>
      </c>
      <c r="AX92" s="46">
        <f>IF(AO92="R",99,IF(AU92="-","-",IF(AU92&gt;60,70,IF(AU92&gt;=0,AU92,IF(AU92&lt;0,ABS(AU92)+10)))))</f>
        <v>125</v>
      </c>
      <c r="AY92" s="46">
        <f>IF(AP92="R",99,IF(AV92="-","-",IF(AV92&gt;60,70,IF(AV92&gt;=0,AV92,IF(AV92&lt;0,ABS(AV92)+10)))))</f>
        <v>168</v>
      </c>
      <c r="AZ92" s="47" t="s">
        <v>48</v>
      </c>
      <c r="BA92" s="48"/>
      <c r="BB92" s="49">
        <f>IF(AW92="-","-",SUM(AW92:BA92)+V92)</f>
        <v>804</v>
      </c>
      <c r="BC92" s="50">
        <f>IF(ISERROR(RANK(BB92,$BB$9:$BB$97,1))=TRUE,"-",RANK(BB92,$BB$9:$BB$97,1))</f>
        <v>70</v>
      </c>
      <c r="BD92" s="51"/>
      <c r="BE92" s="52" t="e">
        <f>TIMEVALUE(AM92)</f>
        <v>#VALUE!</v>
      </c>
      <c r="BF92" s="52" t="e">
        <f>TIMEVALUE(AN92)</f>
        <v>#VALUE!</v>
      </c>
      <c r="BG92" s="52" t="e">
        <f>TIMEVALUE(AO92)</f>
        <v>#VALUE!</v>
      </c>
      <c r="BH92" s="52" t="e">
        <f>TIMEVALUE(AP92)</f>
        <v>#VALUE!</v>
      </c>
      <c r="BI92" s="53" t="e">
        <f>HOUR(BF92-BE92)</f>
        <v>#VALUE!</v>
      </c>
      <c r="BJ92" s="53" t="e">
        <f>MINUTE(BF92-BE92)</f>
        <v>#VALUE!</v>
      </c>
      <c r="BK92" s="53" t="e">
        <f>HOUR(BG92-BF92)</f>
        <v>#VALUE!</v>
      </c>
      <c r="BL92" s="53" t="e">
        <f>MINUTE(BG92-BF92)</f>
        <v>#VALUE!</v>
      </c>
      <c r="BM92" s="53" t="e">
        <f>HOUR(BH92-BG92)</f>
        <v>#VALUE!</v>
      </c>
      <c r="BN92" s="53" t="e">
        <f>MINUTE(BH92-BG92)</f>
        <v>#VALUE!</v>
      </c>
    </row>
    <row r="93" spans="1:66" ht="15.75" customHeight="1">
      <c r="A93" s="38"/>
      <c r="B93" s="56"/>
      <c r="C93" s="85"/>
      <c r="D93" s="65"/>
      <c r="E93" s="59"/>
      <c r="F93" s="59"/>
      <c r="G93" s="57"/>
      <c r="H93" s="60" t="str">
        <f>IF(ISERROR(AD93*60+AE93)=TRUE,"-",AD93*60+AE93)</f>
        <v>-</v>
      </c>
      <c r="I93" s="61" t="str">
        <f>IF(ISERROR(AF93*60+AG93-$D$3)=TRUE,"-",AF93*60+AG93-$D$3)</f>
        <v>-</v>
      </c>
      <c r="J93" s="61" t="str">
        <f>IF(ISERROR(AH93*60+AI93-$F$3)=TRUE,"-",AH93*60+AI93-$F$3)</f>
        <v>-</v>
      </c>
      <c r="K93" s="61" t="str">
        <f>IF(ISERROR(AJ93*60+AK93-$H$3)=TRUE,"-",AJ93*60+AK93-$H$3)</f>
        <v>-</v>
      </c>
      <c r="L93" s="61">
        <f>IF(ISERROR(H93-$C$3)=TRUE,"-",H93-$C$3)</f>
        <v>-89</v>
      </c>
      <c r="M93" s="61">
        <f>IF(ISERROR(I93-$E$3)=TRUE,"-",I93-$E$3)</f>
        <v>-66</v>
      </c>
      <c r="N93" s="61">
        <f>IF(ISERROR(J93-$G$3)=TRUE,"-",J93-$G$3)</f>
        <v>-114</v>
      </c>
      <c r="O93" s="61">
        <f>IF(ISERROR(K93-$I$3)=TRUE,"-",K93-$I$3)</f>
        <v>-72</v>
      </c>
      <c r="P93" s="62">
        <f>IF(D93="R",99,IF(L93="-","-",IF(L93&gt;60,70,IF(L93&gt;=0,L93,IF(L93&lt;0,ABS(L93)+10)))))</f>
        <v>99</v>
      </c>
      <c r="Q93" s="62">
        <f>IF(E93="R",99,IF(M93="-","-",IF(M93&gt;60,70,IF(M93&gt;=0,M93,IF(M93&lt;0,ABS(M93)+10)))))</f>
        <v>76</v>
      </c>
      <c r="R93" s="62">
        <f>IF(F93="R",99,IF(N93="-","-",IF(N93&gt;60,70,IF(N93&gt;=0,N93,IF(N93&lt;0,ABS(N93)+10)))))</f>
        <v>124</v>
      </c>
      <c r="S93" s="62">
        <f>IF(G93="R",99,IF(O93="-","-",IF(O93&gt;60,70,IF(O93&gt;=0,O93,IF(O93&lt;0,ABS(O93)+10)))))</f>
        <v>82</v>
      </c>
      <c r="T93" s="47" t="s">
        <v>48</v>
      </c>
      <c r="U93" s="48"/>
      <c r="V93" s="63">
        <f>IF(P93="-","-",SUM(P93:U93))</f>
        <v>381</v>
      </c>
      <c r="W93" s="64">
        <f>IF(ISERROR(RANK(V93,$V$9:$V$97,1))=TRUE,"-",RANK(V93,$V$9:$V$97,1))</f>
        <v>65</v>
      </c>
      <c r="X93" s="51"/>
      <c r="Y93" s="52" t="e">
        <f>TIMEVALUE(C93)</f>
        <v>#VALUE!</v>
      </c>
      <c r="Z93" s="52" t="e">
        <f>TIMEVALUE(D93)</f>
        <v>#VALUE!</v>
      </c>
      <c r="AA93" s="52" t="e">
        <f>TIMEVALUE(E93)</f>
        <v>#VALUE!</v>
      </c>
      <c r="AB93" s="52" t="e">
        <f>TIMEVALUE(F93)</f>
        <v>#VALUE!</v>
      </c>
      <c r="AC93" s="52" t="e">
        <f>TIMEVALUE(G93)</f>
        <v>#VALUE!</v>
      </c>
      <c r="AD93" s="53" t="e">
        <f>HOUR(Z93-Y93)</f>
        <v>#VALUE!</v>
      </c>
      <c r="AE93" s="53" t="e">
        <f>MINUTE(Z93-Y93)</f>
        <v>#VALUE!</v>
      </c>
      <c r="AF93" s="53" t="e">
        <f>HOUR(AA93-Z93)</f>
        <v>#VALUE!</v>
      </c>
      <c r="AG93" s="53" t="e">
        <f>MINUTE(AA93-Z93)</f>
        <v>#VALUE!</v>
      </c>
      <c r="AH93" s="53" t="e">
        <f>HOUR(AB93-AA93)</f>
        <v>#VALUE!</v>
      </c>
      <c r="AI93" s="53" t="e">
        <f>MINUTE(AB93-AA93)</f>
        <v>#VALUE!</v>
      </c>
      <c r="AJ93" s="53" t="e">
        <f>HOUR(AC93-AB93)</f>
        <v>#VALUE!</v>
      </c>
      <c r="AK93" s="53" t="e">
        <f>MINUTE(AC93-AB93)</f>
        <v>#VALUE!</v>
      </c>
      <c r="AM93" s="42"/>
      <c r="AN93" s="65"/>
      <c r="AO93" s="59"/>
      <c r="AP93" s="59"/>
      <c r="AQ93" s="54" t="str">
        <f>IF(ISERROR(BI93*60+BJ93)=TRUE,"-",BI93*60+BJ93)</f>
        <v>-</v>
      </c>
      <c r="AR93" s="45" t="str">
        <f>IF(ISERROR(BK93*60+BL93-$K$3)=TRUE,"-",BK93*60+BL93-$K$3)</f>
        <v>-</v>
      </c>
      <c r="AS93" s="45" t="str">
        <f>IF(ISERROR(BM93*60+BN93-$M$3)=TRUE,"-",BM93*60+BN93-$M$3)</f>
        <v>-</v>
      </c>
      <c r="AT93" s="45">
        <f>IF(ISERROR(AQ93-$J$3)=TRUE,"-",AQ93-$J$3)</f>
        <v>-120</v>
      </c>
      <c r="AU93" s="45">
        <f>IF(ISERROR(AR93-$L$3)=TRUE,"-",AR93-$L$3)</f>
        <v>-115</v>
      </c>
      <c r="AV93" s="45">
        <f>IF(ISERROR(AS93-$N$3)=TRUE,"-",AS93-$N$3)</f>
        <v>-158</v>
      </c>
      <c r="AW93" s="46">
        <f>IF(AN93="R",99,IF(AT93="-","-",IF(AT93&gt;60,70,IF(AT93&gt;=0,AT93,IF(AT93&lt;0,ABS(AT93)+10)))))</f>
        <v>130</v>
      </c>
      <c r="AX93" s="46">
        <f>IF(AO93="R",99,IF(AU93="-","-",IF(AU93&gt;60,70,IF(AU93&gt;=0,AU93,IF(AU93&lt;0,ABS(AU93)+10)))))</f>
        <v>125</v>
      </c>
      <c r="AY93" s="46">
        <f>IF(AP93="R",99,IF(AV93="-","-",IF(AV93&gt;60,70,IF(AV93&gt;=0,AV93,IF(AV93&lt;0,ABS(AV93)+10)))))</f>
        <v>168</v>
      </c>
      <c r="AZ93" s="47" t="s">
        <v>48</v>
      </c>
      <c r="BA93" s="48"/>
      <c r="BB93" s="49">
        <f>IF(AW93="-","-",SUM(AW93:BA93)+V93)</f>
        <v>804</v>
      </c>
      <c r="BC93" s="50">
        <f>IF(ISERROR(RANK(BB93,$BB$9:$BB$97,1))=TRUE,"-",RANK(BB93,$BB$9:$BB$97,1))</f>
        <v>70</v>
      </c>
      <c r="BD93" s="51"/>
      <c r="BE93" s="52" t="e">
        <f>TIMEVALUE(AM93)</f>
        <v>#VALUE!</v>
      </c>
      <c r="BF93" s="52" t="e">
        <f>TIMEVALUE(AN93)</f>
        <v>#VALUE!</v>
      </c>
      <c r="BG93" s="52" t="e">
        <f>TIMEVALUE(AO93)</f>
        <v>#VALUE!</v>
      </c>
      <c r="BH93" s="52" t="e">
        <f>TIMEVALUE(AP93)</f>
        <v>#VALUE!</v>
      </c>
      <c r="BI93" s="53" t="e">
        <f>HOUR(BF93-BE93)</f>
        <v>#VALUE!</v>
      </c>
      <c r="BJ93" s="53" t="e">
        <f>MINUTE(BF93-BE93)</f>
        <v>#VALUE!</v>
      </c>
      <c r="BK93" s="53" t="e">
        <f>HOUR(BG93-BF93)</f>
        <v>#VALUE!</v>
      </c>
      <c r="BL93" s="53" t="e">
        <f>MINUTE(BG93-BF93)</f>
        <v>#VALUE!</v>
      </c>
      <c r="BM93" s="53" t="e">
        <f>HOUR(BH93-BG93)</f>
        <v>#VALUE!</v>
      </c>
      <c r="BN93" s="53" t="e">
        <f>MINUTE(BH93-BG93)</f>
        <v>#VALUE!</v>
      </c>
    </row>
    <row r="94" spans="1:66" ht="15.75" customHeight="1">
      <c r="A94" s="55"/>
      <c r="B94" s="56"/>
      <c r="C94" s="85"/>
      <c r="D94" s="65"/>
      <c r="E94" s="59"/>
      <c r="F94" s="59"/>
      <c r="G94" s="57"/>
      <c r="H94" s="60" t="str">
        <f>IF(ISERROR(AD94*60+AE94)=TRUE,"-",AD94*60+AE94)</f>
        <v>-</v>
      </c>
      <c r="I94" s="61" t="str">
        <f>IF(ISERROR(AF94*60+AG94-$D$3)=TRUE,"-",AF94*60+AG94-$D$3)</f>
        <v>-</v>
      </c>
      <c r="J94" s="61" t="str">
        <f>IF(ISERROR(AH94*60+AI94-$F$3)=TRUE,"-",AH94*60+AI94-$F$3)</f>
        <v>-</v>
      </c>
      <c r="K94" s="61" t="str">
        <f>IF(ISERROR(AJ94*60+AK94-$H$3)=TRUE,"-",AJ94*60+AK94-$H$3)</f>
        <v>-</v>
      </c>
      <c r="L94" s="61">
        <f>IF(ISERROR(H94-$C$3)=TRUE,"-",H94-$C$3)</f>
        <v>-89</v>
      </c>
      <c r="M94" s="61">
        <f>IF(ISERROR(I94-$E$3)=TRUE,"-",I94-$E$3)</f>
        <v>-66</v>
      </c>
      <c r="N94" s="61">
        <f>IF(ISERROR(J94-$G$3)=TRUE,"-",J94-$G$3)</f>
        <v>-114</v>
      </c>
      <c r="O94" s="61">
        <f>IF(ISERROR(K94-$I$3)=TRUE,"-",K94-$I$3)</f>
        <v>-72</v>
      </c>
      <c r="P94" s="62">
        <f>IF(D94="R",99,IF(L94="-","-",IF(L94&gt;60,70,IF(L94&gt;=0,L94,IF(L94&lt;0,ABS(L94)+10)))))</f>
        <v>99</v>
      </c>
      <c r="Q94" s="62">
        <f>IF(E94="R",99,IF(M94="-","-",IF(M94&gt;60,70,IF(M94&gt;=0,M94,IF(M94&lt;0,ABS(M94)+10)))))</f>
        <v>76</v>
      </c>
      <c r="R94" s="62">
        <f>IF(F94="R",99,IF(N94="-","-",IF(N94&gt;60,70,IF(N94&gt;=0,N94,IF(N94&lt;0,ABS(N94)+10)))))</f>
        <v>124</v>
      </c>
      <c r="S94" s="62">
        <f>IF(G94="R",99,IF(O94="-","-",IF(O94&gt;60,70,IF(O94&gt;=0,O94,IF(O94&lt;0,ABS(O94)+10)))))</f>
        <v>82</v>
      </c>
      <c r="T94" s="47" t="s">
        <v>48</v>
      </c>
      <c r="U94" s="48"/>
      <c r="V94" s="63">
        <f>IF(P94="-","-",SUM(P94:U94))</f>
        <v>381</v>
      </c>
      <c r="W94" s="64">
        <f>IF(ISERROR(RANK(V94,$V$9:$V$97,1))=TRUE,"-",RANK(V94,$V$9:$V$97,1))</f>
        <v>65</v>
      </c>
      <c r="X94" s="51"/>
      <c r="Y94" s="52" t="e">
        <f>TIMEVALUE(C94)</f>
        <v>#VALUE!</v>
      </c>
      <c r="Z94" s="52" t="e">
        <f>TIMEVALUE(D94)</f>
        <v>#VALUE!</v>
      </c>
      <c r="AA94" s="52" t="e">
        <f>TIMEVALUE(E94)</f>
        <v>#VALUE!</v>
      </c>
      <c r="AB94" s="52" t="e">
        <f>TIMEVALUE(F94)</f>
        <v>#VALUE!</v>
      </c>
      <c r="AC94" s="52" t="e">
        <f>TIMEVALUE(G94)</f>
        <v>#VALUE!</v>
      </c>
      <c r="AD94" s="53" t="e">
        <f>HOUR(Z94-Y94)</f>
        <v>#VALUE!</v>
      </c>
      <c r="AE94" s="53" t="e">
        <f>MINUTE(Z94-Y94)</f>
        <v>#VALUE!</v>
      </c>
      <c r="AF94" s="53" t="e">
        <f>HOUR(AA94-Z94)</f>
        <v>#VALUE!</v>
      </c>
      <c r="AG94" s="53" t="e">
        <f>MINUTE(AA94-Z94)</f>
        <v>#VALUE!</v>
      </c>
      <c r="AH94" s="53" t="e">
        <f>HOUR(AB94-AA94)</f>
        <v>#VALUE!</v>
      </c>
      <c r="AI94" s="53" t="e">
        <f>MINUTE(AB94-AA94)</f>
        <v>#VALUE!</v>
      </c>
      <c r="AJ94" s="53" t="e">
        <f>HOUR(AC94-AB94)</f>
        <v>#VALUE!</v>
      </c>
      <c r="AK94" s="53" t="e">
        <f>MINUTE(AC94-AB94)</f>
        <v>#VALUE!</v>
      </c>
      <c r="AM94" s="42"/>
      <c r="AN94" s="65"/>
      <c r="AO94" s="59"/>
      <c r="AP94" s="59"/>
      <c r="AQ94" s="54" t="str">
        <f>IF(ISERROR(BI94*60+BJ94)=TRUE,"-",BI94*60+BJ94)</f>
        <v>-</v>
      </c>
      <c r="AR94" s="45" t="str">
        <f>IF(ISERROR(BK94*60+BL94-$K$3)=TRUE,"-",BK94*60+BL94-$K$3)</f>
        <v>-</v>
      </c>
      <c r="AS94" s="45" t="str">
        <f>IF(ISERROR(BM94*60+BN94-$M$3)=TRUE,"-",BM94*60+BN94-$M$3)</f>
        <v>-</v>
      </c>
      <c r="AT94" s="45">
        <f>IF(ISERROR(AQ94-$J$3)=TRUE,"-",AQ94-$J$3)</f>
        <v>-120</v>
      </c>
      <c r="AU94" s="45">
        <f>IF(ISERROR(AR94-$L$3)=TRUE,"-",AR94-$L$3)</f>
        <v>-115</v>
      </c>
      <c r="AV94" s="45">
        <f>IF(ISERROR(AS94-$N$3)=TRUE,"-",AS94-$N$3)</f>
        <v>-158</v>
      </c>
      <c r="AW94" s="46">
        <f>IF(AN94="R",99,IF(AT94="-","-",IF(AT94&gt;60,70,IF(AT94&gt;=0,AT94,IF(AT94&lt;0,ABS(AT94)+10)))))</f>
        <v>130</v>
      </c>
      <c r="AX94" s="46">
        <f>IF(AO94="R",99,IF(AU94="-","-",IF(AU94&gt;60,70,IF(AU94&gt;=0,AU94,IF(AU94&lt;0,ABS(AU94)+10)))))</f>
        <v>125</v>
      </c>
      <c r="AY94" s="46">
        <f>IF(AP94="R",99,IF(AV94="-","-",IF(AV94&gt;60,70,IF(AV94&gt;=0,AV94,IF(AV94&lt;0,ABS(AV94)+10)))))</f>
        <v>168</v>
      </c>
      <c r="AZ94" s="47" t="s">
        <v>48</v>
      </c>
      <c r="BA94" s="48"/>
      <c r="BB94" s="49">
        <f>IF(AW94="-","-",SUM(AW94:BA94)+V94)</f>
        <v>804</v>
      </c>
      <c r="BC94" s="50">
        <f>IF(ISERROR(RANK(BB94,$BB$9:$BB$97,1))=TRUE,"-",RANK(BB94,$BB$9:$BB$97,1))</f>
        <v>70</v>
      </c>
      <c r="BD94" s="51"/>
      <c r="BE94" s="52" t="e">
        <f>TIMEVALUE(AM94)</f>
        <v>#VALUE!</v>
      </c>
      <c r="BF94" s="52" t="e">
        <f>TIMEVALUE(AN94)</f>
        <v>#VALUE!</v>
      </c>
      <c r="BG94" s="52" t="e">
        <f>TIMEVALUE(AO94)</f>
        <v>#VALUE!</v>
      </c>
      <c r="BH94" s="52" t="e">
        <f>TIMEVALUE(AP94)</f>
        <v>#VALUE!</v>
      </c>
      <c r="BI94" s="53" t="e">
        <f>HOUR(BF94-BE94)</f>
        <v>#VALUE!</v>
      </c>
      <c r="BJ94" s="53" t="e">
        <f>MINUTE(BF94-BE94)</f>
        <v>#VALUE!</v>
      </c>
      <c r="BK94" s="53" t="e">
        <f>HOUR(BG94-BF94)</f>
        <v>#VALUE!</v>
      </c>
      <c r="BL94" s="53" t="e">
        <f>MINUTE(BG94-BF94)</f>
        <v>#VALUE!</v>
      </c>
      <c r="BM94" s="53" t="e">
        <f>HOUR(BH94-BG94)</f>
        <v>#VALUE!</v>
      </c>
      <c r="BN94" s="53" t="e">
        <f>MINUTE(BH94-BG94)</f>
        <v>#VALUE!</v>
      </c>
    </row>
    <row r="95" spans="1:66" ht="15.75" customHeight="1">
      <c r="A95" s="38"/>
      <c r="B95" s="56"/>
      <c r="C95" s="85"/>
      <c r="D95" s="65"/>
      <c r="E95" s="59"/>
      <c r="F95" s="59"/>
      <c r="G95" s="57"/>
      <c r="H95" s="60" t="str">
        <f>IF(ISERROR(AD95*60+AE95)=TRUE,"-",AD95*60+AE95)</f>
        <v>-</v>
      </c>
      <c r="I95" s="61" t="str">
        <f>IF(ISERROR(AF95*60+AG95-$D$3)=TRUE,"-",AF95*60+AG95-$D$3)</f>
        <v>-</v>
      </c>
      <c r="J95" s="61" t="str">
        <f>IF(ISERROR(AH95*60+AI95-$F$3)=TRUE,"-",AH95*60+AI95-$F$3)</f>
        <v>-</v>
      </c>
      <c r="K95" s="61" t="str">
        <f>IF(ISERROR(AJ95*60+AK95-$H$3)=TRUE,"-",AJ95*60+AK95-$H$3)</f>
        <v>-</v>
      </c>
      <c r="L95" s="61">
        <f>IF(ISERROR(H95-$C$3)=TRUE,"-",H95-$C$3)</f>
        <v>-89</v>
      </c>
      <c r="M95" s="61">
        <f>IF(ISERROR(I95-$E$3)=TRUE,"-",I95-$E$3)</f>
        <v>-66</v>
      </c>
      <c r="N95" s="61">
        <f>IF(ISERROR(J95-$G$3)=TRUE,"-",J95-$G$3)</f>
        <v>-114</v>
      </c>
      <c r="O95" s="61">
        <f>IF(ISERROR(K95-$I$3)=TRUE,"-",K95-$I$3)</f>
        <v>-72</v>
      </c>
      <c r="P95" s="62">
        <f>IF(D95="R",99,IF(L95="-","-",IF(L95&gt;60,70,IF(L95&gt;=0,L95,IF(L95&lt;0,ABS(L95)+10)))))</f>
        <v>99</v>
      </c>
      <c r="Q95" s="62">
        <f>IF(E95="R",99,IF(M95="-","-",IF(M95&gt;60,70,IF(M95&gt;=0,M95,IF(M95&lt;0,ABS(M95)+10)))))</f>
        <v>76</v>
      </c>
      <c r="R95" s="62">
        <f>IF(F95="R",99,IF(N95="-","-",IF(N95&gt;60,70,IF(N95&gt;=0,N95,IF(N95&lt;0,ABS(N95)+10)))))</f>
        <v>124</v>
      </c>
      <c r="S95" s="62">
        <f>IF(G95="R",99,IF(O95="-","-",IF(O95&gt;60,70,IF(O95&gt;=0,O95,IF(O95&lt;0,ABS(O95)+10)))))</f>
        <v>82</v>
      </c>
      <c r="T95" s="47" t="s">
        <v>48</v>
      </c>
      <c r="U95" s="48"/>
      <c r="V95" s="63">
        <f>IF(P95="-","-",SUM(P95:U95))</f>
        <v>381</v>
      </c>
      <c r="W95" s="64">
        <f>IF(ISERROR(RANK(V95,$V$9:$V$97,1))=TRUE,"-",RANK(V95,$V$9:$V$97,1))</f>
        <v>65</v>
      </c>
      <c r="X95" s="51"/>
      <c r="Y95" s="52" t="e">
        <f>TIMEVALUE(C95)</f>
        <v>#VALUE!</v>
      </c>
      <c r="Z95" s="52" t="e">
        <f>TIMEVALUE(D95)</f>
        <v>#VALUE!</v>
      </c>
      <c r="AA95" s="52" t="e">
        <f>TIMEVALUE(E95)</f>
        <v>#VALUE!</v>
      </c>
      <c r="AB95" s="52" t="e">
        <f>TIMEVALUE(F95)</f>
        <v>#VALUE!</v>
      </c>
      <c r="AC95" s="52" t="e">
        <f>TIMEVALUE(G95)</f>
        <v>#VALUE!</v>
      </c>
      <c r="AD95" s="53" t="e">
        <f>HOUR(Z95-Y95)</f>
        <v>#VALUE!</v>
      </c>
      <c r="AE95" s="53" t="e">
        <f>MINUTE(Z95-Y95)</f>
        <v>#VALUE!</v>
      </c>
      <c r="AF95" s="53" t="e">
        <f>HOUR(AA95-Z95)</f>
        <v>#VALUE!</v>
      </c>
      <c r="AG95" s="53" t="e">
        <f>MINUTE(AA95-Z95)</f>
        <v>#VALUE!</v>
      </c>
      <c r="AH95" s="53" t="e">
        <f>HOUR(AB95-AA95)</f>
        <v>#VALUE!</v>
      </c>
      <c r="AI95" s="53" t="e">
        <f>MINUTE(AB95-AA95)</f>
        <v>#VALUE!</v>
      </c>
      <c r="AJ95" s="53" t="e">
        <f>HOUR(AC95-AB95)</f>
        <v>#VALUE!</v>
      </c>
      <c r="AK95" s="53" t="e">
        <f>MINUTE(AC95-AB95)</f>
        <v>#VALUE!</v>
      </c>
      <c r="AM95" s="42"/>
      <c r="AN95" s="65"/>
      <c r="AO95" s="59"/>
      <c r="AP95" s="59"/>
      <c r="AQ95" s="54" t="str">
        <f>IF(ISERROR(BI95*60+BJ95)=TRUE,"-",BI95*60+BJ95)</f>
        <v>-</v>
      </c>
      <c r="AR95" s="45" t="str">
        <f>IF(ISERROR(BK95*60+BL95-$K$3)=TRUE,"-",BK95*60+BL95-$K$3)</f>
        <v>-</v>
      </c>
      <c r="AS95" s="45" t="str">
        <f>IF(ISERROR(BM95*60+BN95-$M$3)=TRUE,"-",BM95*60+BN95-$M$3)</f>
        <v>-</v>
      </c>
      <c r="AT95" s="45">
        <f>IF(ISERROR(AQ95-$J$3)=TRUE,"-",AQ95-$J$3)</f>
        <v>-120</v>
      </c>
      <c r="AU95" s="45">
        <f>IF(ISERROR(AR95-$L$3)=TRUE,"-",AR95-$L$3)</f>
        <v>-115</v>
      </c>
      <c r="AV95" s="45">
        <f>IF(ISERROR(AS95-$N$3)=TRUE,"-",AS95-$N$3)</f>
        <v>-158</v>
      </c>
      <c r="AW95" s="46">
        <f>IF(AN95="R",99,IF(AT95="-","-",IF(AT95&gt;60,70,IF(AT95&gt;=0,AT95,IF(AT95&lt;0,ABS(AT95)+10)))))</f>
        <v>130</v>
      </c>
      <c r="AX95" s="46">
        <f>IF(AO95="R",99,IF(AU95="-","-",IF(AU95&gt;60,70,IF(AU95&gt;=0,AU95,IF(AU95&lt;0,ABS(AU95)+10)))))</f>
        <v>125</v>
      </c>
      <c r="AY95" s="46">
        <f>IF(AP95="R",99,IF(AV95="-","-",IF(AV95&gt;60,70,IF(AV95&gt;=0,AV95,IF(AV95&lt;0,ABS(AV95)+10)))))</f>
        <v>168</v>
      </c>
      <c r="AZ95" s="47" t="s">
        <v>48</v>
      </c>
      <c r="BA95" s="48"/>
      <c r="BB95" s="49">
        <f>IF(AW95="-","-",SUM(AW95:BA95)+V95)</f>
        <v>804</v>
      </c>
      <c r="BC95" s="50">
        <f>IF(ISERROR(RANK(BB95,$BB$9:$BB$97,1))=TRUE,"-",RANK(BB95,$BB$9:$BB$97,1))</f>
        <v>70</v>
      </c>
      <c r="BD95" s="51"/>
      <c r="BE95" s="52" t="e">
        <f>TIMEVALUE(AM95)</f>
        <v>#VALUE!</v>
      </c>
      <c r="BF95" s="52" t="e">
        <f>TIMEVALUE(AN95)</f>
        <v>#VALUE!</v>
      </c>
      <c r="BG95" s="52" t="e">
        <f>TIMEVALUE(AO95)</f>
        <v>#VALUE!</v>
      </c>
      <c r="BH95" s="52" t="e">
        <f>TIMEVALUE(AP95)</f>
        <v>#VALUE!</v>
      </c>
      <c r="BI95" s="53" t="e">
        <f>HOUR(BF95-BE95)</f>
        <v>#VALUE!</v>
      </c>
      <c r="BJ95" s="53" t="e">
        <f>MINUTE(BF95-BE95)</f>
        <v>#VALUE!</v>
      </c>
      <c r="BK95" s="53" t="e">
        <f>HOUR(BG95-BF95)</f>
        <v>#VALUE!</v>
      </c>
      <c r="BL95" s="53" t="e">
        <f>MINUTE(BG95-BF95)</f>
        <v>#VALUE!</v>
      </c>
      <c r="BM95" s="53" t="e">
        <f>HOUR(BH95-BG95)</f>
        <v>#VALUE!</v>
      </c>
      <c r="BN95" s="53" t="e">
        <f>MINUTE(BH95-BG95)</f>
        <v>#VALUE!</v>
      </c>
    </row>
    <row r="96" spans="1:66" ht="15.75" customHeight="1">
      <c r="A96" s="55"/>
      <c r="B96" s="56"/>
      <c r="C96" s="85"/>
      <c r="D96" s="86"/>
      <c r="E96" s="87"/>
      <c r="F96" s="87"/>
      <c r="G96" s="88"/>
      <c r="H96" s="60" t="str">
        <f>IF(ISERROR(AD96*60+AE96)=TRUE,"-",AD96*60+AE96)</f>
        <v>-</v>
      </c>
      <c r="I96" s="61" t="str">
        <f>IF(ISERROR(AF96*60+AG96-$D$3)=TRUE,"-",AF96*60+AG96-$D$3)</f>
        <v>-</v>
      </c>
      <c r="J96" s="61" t="str">
        <f>IF(ISERROR(AH96*60+AI96-$F$3)=TRUE,"-",AH96*60+AI96-$F$3)</f>
        <v>-</v>
      </c>
      <c r="K96" s="61" t="str">
        <f>IF(ISERROR(AJ96*60+AK96-$H$3)=TRUE,"-",AJ96*60+AK96-$H$3)</f>
        <v>-</v>
      </c>
      <c r="L96" s="61">
        <f>IF(ISERROR(H96-$C$3)=TRUE,"-",H96-$C$3)</f>
        <v>-89</v>
      </c>
      <c r="M96" s="61">
        <f>IF(ISERROR(I96-$E$3)=TRUE,"-",I96-$E$3)</f>
        <v>-66</v>
      </c>
      <c r="N96" s="61">
        <f>IF(ISERROR(J96-$G$3)=TRUE,"-",J96-$G$3)</f>
        <v>-114</v>
      </c>
      <c r="O96" s="61">
        <f>IF(ISERROR(K96-$I$3)=TRUE,"-",K96-$I$3)</f>
        <v>-72</v>
      </c>
      <c r="P96" s="62">
        <f>IF(D96="R",99,IF(L96="-","-",IF(L96&gt;60,70,IF(L96&gt;=0,L96,IF(L96&lt;0,ABS(L96)+10)))))</f>
        <v>99</v>
      </c>
      <c r="Q96" s="62">
        <f>IF(E96="R",99,IF(M96="-","-",IF(M96&gt;60,70,IF(M96&gt;=0,M96,IF(M96&lt;0,ABS(M96)+10)))))</f>
        <v>76</v>
      </c>
      <c r="R96" s="62">
        <f>IF(F96="R",99,IF(N96="-","-",IF(N96&gt;60,70,IF(N96&gt;=0,N96,IF(N96&lt;0,ABS(N96)+10)))))</f>
        <v>124</v>
      </c>
      <c r="S96" s="62">
        <f>IF(G96="R",99,IF(O96="-","-",IF(O96&gt;60,70,IF(O96&gt;=0,O96,IF(O96&lt;0,ABS(O96)+10)))))</f>
        <v>82</v>
      </c>
      <c r="T96" s="47" t="s">
        <v>48</v>
      </c>
      <c r="U96" s="48"/>
      <c r="V96" s="63">
        <f>IF(P96="-","-",SUM(P96:U96))</f>
        <v>381</v>
      </c>
      <c r="W96" s="89">
        <f>IF(ISERROR(RANK(V96,$V$9:$V$97,1))=TRUE,"-",RANK(V96,$V$9:$V$97,1))</f>
        <v>65</v>
      </c>
      <c r="X96" s="51"/>
      <c r="Y96" s="52" t="e">
        <f>TIMEVALUE(C96)</f>
        <v>#VALUE!</v>
      </c>
      <c r="Z96" s="52" t="e">
        <f>TIMEVALUE(D96)</f>
        <v>#VALUE!</v>
      </c>
      <c r="AA96" s="52" t="e">
        <f>TIMEVALUE(E96)</f>
        <v>#VALUE!</v>
      </c>
      <c r="AB96" s="52" t="e">
        <f>TIMEVALUE(F96)</f>
        <v>#VALUE!</v>
      </c>
      <c r="AC96" s="52" t="e">
        <f>TIMEVALUE(G96)</f>
        <v>#VALUE!</v>
      </c>
      <c r="AD96" s="53" t="e">
        <f>HOUR(Z96-Y96)</f>
        <v>#VALUE!</v>
      </c>
      <c r="AE96" s="53" t="e">
        <f>MINUTE(Z96-Y96)</f>
        <v>#VALUE!</v>
      </c>
      <c r="AF96" s="53" t="e">
        <f>HOUR(AA96-Z96)</f>
        <v>#VALUE!</v>
      </c>
      <c r="AG96" s="53" t="e">
        <f>MINUTE(AA96-Z96)</f>
        <v>#VALUE!</v>
      </c>
      <c r="AH96" s="53" t="e">
        <f>HOUR(AB96-AA96)</f>
        <v>#VALUE!</v>
      </c>
      <c r="AI96" s="53" t="e">
        <f>MINUTE(AB96-AA96)</f>
        <v>#VALUE!</v>
      </c>
      <c r="AJ96" s="53" t="e">
        <f>HOUR(AC96-AB96)</f>
        <v>#VALUE!</v>
      </c>
      <c r="AK96" s="53" t="e">
        <f>MINUTE(AC96-AB96)</f>
        <v>#VALUE!</v>
      </c>
      <c r="AM96" s="42"/>
      <c r="AN96" s="86"/>
      <c r="AO96" s="87"/>
      <c r="AP96" s="87"/>
      <c r="AQ96" s="54" t="str">
        <f>IF(ISERROR(BI96*60+BJ96)=TRUE,"-",BI96*60+BJ96)</f>
        <v>-</v>
      </c>
      <c r="AR96" s="45" t="str">
        <f>IF(ISERROR(BK96*60+BL96-$K$3)=TRUE,"-",BK96*60+BL96-$K$3)</f>
        <v>-</v>
      </c>
      <c r="AS96" s="45" t="str">
        <f>IF(ISERROR(BM96*60+BN96-$M$3)=TRUE,"-",BM96*60+BN96-$M$3)</f>
        <v>-</v>
      </c>
      <c r="AT96" s="45">
        <f>IF(ISERROR(AQ96-$J$3)=TRUE,"-",AQ96-$J$3)</f>
        <v>-120</v>
      </c>
      <c r="AU96" s="45">
        <f>IF(ISERROR(AR96-$L$3)=TRUE,"-",AR96-$L$3)</f>
        <v>-115</v>
      </c>
      <c r="AV96" s="45">
        <f>IF(ISERROR(AS96-$N$3)=TRUE,"-",AS96-$N$3)</f>
        <v>-158</v>
      </c>
      <c r="AW96" s="46">
        <f>IF(AN96="R",99,IF(AT96="-","-",IF(AT96&gt;60,70,IF(AT96&gt;=0,AT96,IF(AT96&lt;0,ABS(AT96)+10)))))</f>
        <v>130</v>
      </c>
      <c r="AX96" s="46">
        <f>IF(AO96="R",99,IF(AU96="-","-",IF(AU96&gt;60,70,IF(AU96&gt;=0,AU96,IF(AU96&lt;0,ABS(AU96)+10)))))</f>
        <v>125</v>
      </c>
      <c r="AY96" s="46">
        <f>IF(AP96="R",99,IF(AV96="-","-",IF(AV96&gt;60,70,IF(AV96&gt;=0,AV96,IF(AV96&lt;0,ABS(AV96)+10)))))</f>
        <v>168</v>
      </c>
      <c r="AZ96" s="47"/>
      <c r="BA96" s="48"/>
      <c r="BB96" s="49">
        <f>IF(AW96="-","-",SUM(AW96:BA96)+V96)</f>
        <v>804</v>
      </c>
      <c r="BC96" s="89">
        <f>IF(ISERROR(RANK(BB96,$BB$9:$BB$97,1))=TRUE,"-",RANK(BB96,$BB$9:$BB$97,1))</f>
        <v>70</v>
      </c>
      <c r="BD96" s="51"/>
      <c r="BE96" s="52" t="e">
        <f>TIMEVALUE(AM96)</f>
        <v>#VALUE!</v>
      </c>
      <c r="BF96" s="52" t="e">
        <f>TIMEVALUE(AN96)</f>
        <v>#VALUE!</v>
      </c>
      <c r="BG96" s="52" t="e">
        <f>TIMEVALUE(AO96)</f>
        <v>#VALUE!</v>
      </c>
      <c r="BH96" s="52" t="e">
        <f>TIMEVALUE(AP96)</f>
        <v>#VALUE!</v>
      </c>
      <c r="BI96" s="53" t="e">
        <f>HOUR(BF96-BE96)</f>
        <v>#VALUE!</v>
      </c>
      <c r="BJ96" s="53" t="e">
        <f>MINUTE(BF96-BE96)</f>
        <v>#VALUE!</v>
      </c>
      <c r="BK96" s="53" t="e">
        <f>HOUR(BG96-BF96)</f>
        <v>#VALUE!</v>
      </c>
      <c r="BL96" s="53" t="e">
        <f>MINUTE(BG96-BF96)</f>
        <v>#VALUE!</v>
      </c>
      <c r="BM96" s="53" t="e">
        <f>HOUR(BH96-BG96)</f>
        <v>#VALUE!</v>
      </c>
      <c r="BN96" s="53" t="e">
        <f>MINUTE(BH96-BG96)</f>
        <v>#VALUE!</v>
      </c>
    </row>
    <row r="97" spans="1:56" ht="15.75" customHeight="1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AM97" s="90" t="s">
        <v>493</v>
      </c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</row>
  </sheetData>
  <sheetProtection selectLockedCells="1" selectUnlockedCells="1"/>
  <mergeCells count="28">
    <mergeCell ref="A1:B1"/>
    <mergeCell ref="Y6:AK6"/>
    <mergeCell ref="BE6:BN6"/>
    <mergeCell ref="A7:A8"/>
    <mergeCell ref="B7:B8"/>
    <mergeCell ref="C7:C8"/>
    <mergeCell ref="D7:G7"/>
    <mergeCell ref="H7:K7"/>
    <mergeCell ref="L7:O7"/>
    <mergeCell ref="P7:T7"/>
    <mergeCell ref="V7:V8"/>
    <mergeCell ref="W7:W8"/>
    <mergeCell ref="Y7:Z7"/>
    <mergeCell ref="AD7:AE7"/>
    <mergeCell ref="AF7:AG7"/>
    <mergeCell ref="AH7:AI7"/>
    <mergeCell ref="AJ7:AK7"/>
    <mergeCell ref="AM7:AM8"/>
    <mergeCell ref="AN7:AP7"/>
    <mergeCell ref="AQ7:AS7"/>
    <mergeCell ref="AT7:AV7"/>
    <mergeCell ref="AW7:BA7"/>
    <mergeCell ref="BB7:BB8"/>
    <mergeCell ref="BC7:BC8"/>
    <mergeCell ref="BE7:BF7"/>
    <mergeCell ref="BI7:BJ7"/>
    <mergeCell ref="BK7:BL7"/>
    <mergeCell ref="BM7:BN7"/>
  </mergeCells>
  <printOptions horizontalCentered="1"/>
  <pageMargins left="0.19652777777777777" right="0.19652777777777777" top="0.39375" bottom="0.19652777777777777" header="0.5118055555555555" footer="0.5118055555555555"/>
  <pageSetup horizontalDpi="300" verticalDpi="3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4:V94"/>
  <sheetViews>
    <sheetView showGridLines="0" view="pageBreakPreview" zoomScale="85" zoomScaleNormal="85" zoomScaleSheetLayoutView="85" workbookViewId="0" topLeftCell="A1">
      <selection activeCell="K6" sqref="K6"/>
    </sheetView>
  </sheetViews>
  <sheetFormatPr defaultColWidth="9.00390625" defaultRowHeight="13.5" outlineLevelCol="1"/>
  <cols>
    <col min="1" max="2" width="10.625" style="93" customWidth="1"/>
    <col min="3" max="3" width="24.625" style="94" customWidth="1"/>
    <col min="4" max="7" width="10.625" style="94" customWidth="1"/>
    <col min="8" max="8" width="10.625" style="94" customWidth="1" outlineLevel="1"/>
    <col min="9" max="9" width="10.625" style="94" customWidth="1"/>
    <col min="10" max="10" width="10.625" style="94" customWidth="1" outlineLevel="1"/>
    <col min="11" max="11" width="10.625" style="94" customWidth="1"/>
    <col min="12" max="20" width="6.625" style="95" customWidth="1"/>
    <col min="21" max="21" width="8.625" style="96" customWidth="1"/>
    <col min="22" max="22" width="0.875" style="97" customWidth="1"/>
    <col min="23" max="23" width="8.625" style="96" customWidth="1"/>
    <col min="24" max="16384" width="9.00390625" style="96" customWidth="1"/>
  </cols>
  <sheetData>
    <row r="4" spans="1:11" ht="12.75">
      <c r="A4" s="98" t="s">
        <v>494</v>
      </c>
      <c r="B4" s="98"/>
      <c r="C4" s="98"/>
      <c r="D4" s="98"/>
      <c r="E4" s="98"/>
      <c r="F4" s="98"/>
      <c r="G4" s="98"/>
      <c r="H4" s="98"/>
      <c r="I4" s="98"/>
      <c r="J4" s="98"/>
      <c r="K4" s="95"/>
    </row>
    <row r="5" spans="1:11" ht="12.75">
      <c r="A5" s="99" t="s">
        <v>24</v>
      </c>
      <c r="B5" s="100" t="s">
        <v>16</v>
      </c>
      <c r="C5" s="100" t="s">
        <v>17</v>
      </c>
      <c r="D5" s="101" t="s">
        <v>29</v>
      </c>
      <c r="E5" s="101" t="s">
        <v>26</v>
      </c>
      <c r="F5" s="101" t="s">
        <v>27</v>
      </c>
      <c r="G5" s="101" t="s">
        <v>28</v>
      </c>
      <c r="H5" s="101" t="s">
        <v>495</v>
      </c>
      <c r="I5" s="102" t="s">
        <v>496</v>
      </c>
      <c r="J5" s="102" t="s">
        <v>36</v>
      </c>
      <c r="K5" s="102" t="s">
        <v>18</v>
      </c>
    </row>
    <row r="6" spans="1:22" s="96" customFormat="1" ht="12.75">
      <c r="A6" s="103">
        <f>'タイム入力'!W9</f>
        <v>64</v>
      </c>
      <c r="B6" s="104">
        <f>'タイム入力'!A9</f>
        <v>1</v>
      </c>
      <c r="C6" s="105" t="str">
        <f>'タイム入力'!B9</f>
        <v>ラゴンダ　レイピア</v>
      </c>
      <c r="D6" s="104">
        <f>'タイム入力'!P9</f>
        <v>99</v>
      </c>
      <c r="E6" s="104">
        <f>'タイム入力'!Q9</f>
        <v>2</v>
      </c>
      <c r="F6" s="104">
        <f>'タイム入力'!R9</f>
        <v>124</v>
      </c>
      <c r="G6" s="104">
        <f>'タイム入力'!S9</f>
        <v>82</v>
      </c>
      <c r="H6" s="104" t="str">
        <f>'タイム入力'!T9</f>
        <v> </v>
      </c>
      <c r="I6" s="106">
        <f>'タイム入力'!V9</f>
        <v>297</v>
      </c>
      <c r="J6" s="106">
        <f>'タイム入力'!U9</f>
        <v>-10</v>
      </c>
      <c r="K6" s="107" t="s">
        <v>49</v>
      </c>
      <c r="T6" s="95"/>
      <c r="V6" s="97"/>
    </row>
    <row r="7" spans="1:22" s="96" customFormat="1" ht="12.75">
      <c r="A7" s="108">
        <f>'タイム入力'!W10</f>
        <v>63</v>
      </c>
      <c r="B7" s="109">
        <f>'タイム入力'!A10</f>
        <v>2</v>
      </c>
      <c r="C7" s="110" t="str">
        <f>'タイム入力'!B10</f>
        <v>オースチンセブン</v>
      </c>
      <c r="D7" s="109">
        <f>'タイム入力'!P10</f>
        <v>42</v>
      </c>
      <c r="E7" s="109">
        <f>'タイム入力'!Q10</f>
        <v>25</v>
      </c>
      <c r="F7" s="109">
        <f>'タイム入力'!R10</f>
        <v>124</v>
      </c>
      <c r="G7" s="109">
        <f>'タイム入力'!S10</f>
        <v>82</v>
      </c>
      <c r="H7" s="109" t="str">
        <f>'タイム入力'!T10</f>
        <v> </v>
      </c>
      <c r="I7" s="111">
        <f>'タイム入力'!V10</f>
        <v>263</v>
      </c>
      <c r="J7" s="112">
        <f>'タイム入力'!U10</f>
        <v>-10</v>
      </c>
      <c r="K7" s="113" t="s">
        <v>59</v>
      </c>
      <c r="T7" s="95"/>
      <c r="V7" s="97"/>
    </row>
    <row r="8" spans="1:22" s="96" customFormat="1" ht="12.75">
      <c r="A8" s="108">
        <f>'タイム入力'!W11</f>
        <v>23</v>
      </c>
      <c r="B8" s="109">
        <f>'タイム入力'!A11</f>
        <v>3</v>
      </c>
      <c r="C8" s="110" t="str">
        <f>'タイム入力'!B11</f>
        <v>ライレーＲＭベルトーネＳＰ</v>
      </c>
      <c r="D8" s="109">
        <f>'タイム入力'!P11</f>
        <v>9</v>
      </c>
      <c r="E8" s="109">
        <f>'タイム入力'!Q11</f>
        <v>2</v>
      </c>
      <c r="F8" s="109">
        <f>'タイム入力'!R11</f>
        <v>124</v>
      </c>
      <c r="G8" s="109">
        <f>'タイム入力'!S11</f>
        <v>82</v>
      </c>
      <c r="H8" s="109" t="str">
        <f>'タイム入力'!T11</f>
        <v> </v>
      </c>
      <c r="I8" s="111">
        <f>'タイム入力'!V11</f>
        <v>217</v>
      </c>
      <c r="J8" s="112">
        <f>'タイム入力'!U11</f>
        <v>0</v>
      </c>
      <c r="K8" s="113" t="s">
        <v>68</v>
      </c>
      <c r="T8" s="95"/>
      <c r="V8" s="97"/>
    </row>
    <row r="9" spans="1:22" s="96" customFormat="1" ht="12.75">
      <c r="A9" s="108">
        <f>'タイム入力'!W12</f>
        <v>17</v>
      </c>
      <c r="B9" s="109">
        <f>'タイム入力'!A12</f>
        <v>4</v>
      </c>
      <c r="C9" s="110" t="str">
        <f>'タイム入力'!B12</f>
        <v>モーリスマイナー　Ｓｒ-2</v>
      </c>
      <c r="D9" s="109">
        <f>'タイム入力'!P12</f>
        <v>7</v>
      </c>
      <c r="E9" s="109">
        <f>'タイム入力'!Q12</f>
        <v>4</v>
      </c>
      <c r="F9" s="109">
        <f>'タイム入力'!R12</f>
        <v>124</v>
      </c>
      <c r="G9" s="109">
        <f>'タイム入力'!S12</f>
        <v>82</v>
      </c>
      <c r="H9" s="109">
        <f>'タイム入力'!T12</f>
        <v>-3</v>
      </c>
      <c r="I9" s="111">
        <f>'タイム入力'!V12</f>
        <v>214</v>
      </c>
      <c r="J9" s="112">
        <f>'タイム入力'!U12</f>
        <v>0</v>
      </c>
      <c r="K9" s="113" t="s">
        <v>77</v>
      </c>
      <c r="T9" s="95"/>
      <c r="V9" s="97"/>
    </row>
    <row r="10" spans="1:22" s="96" customFormat="1" ht="12.75">
      <c r="A10" s="108">
        <f>'タイム入力'!W13</f>
        <v>40</v>
      </c>
      <c r="B10" s="109">
        <f>'タイム入力'!A13</f>
        <v>5</v>
      </c>
      <c r="C10" s="110" t="str">
        <f>'タイム入力'!B13</f>
        <v>AC エース　ブリストル</v>
      </c>
      <c r="D10" s="109">
        <f>'タイム入力'!P13</f>
        <v>11</v>
      </c>
      <c r="E10" s="109">
        <f>'タイム入力'!Q13</f>
        <v>13</v>
      </c>
      <c r="F10" s="109">
        <f>'タイム入力'!R13</f>
        <v>124</v>
      </c>
      <c r="G10" s="109">
        <f>'タイム入力'!S13</f>
        <v>82</v>
      </c>
      <c r="H10" s="109">
        <f>'タイム入力'!T13</f>
        <v>-2</v>
      </c>
      <c r="I10" s="111">
        <f>'タイム入力'!V13</f>
        <v>228</v>
      </c>
      <c r="J10" s="112">
        <f>'タイム入力'!U13</f>
        <v>0</v>
      </c>
      <c r="K10" s="113" t="s">
        <v>87</v>
      </c>
      <c r="T10" s="95"/>
      <c r="V10" s="97"/>
    </row>
    <row r="11" spans="1:22" s="96" customFormat="1" ht="12.75">
      <c r="A11" s="114">
        <f>'タイム入力'!W14</f>
        <v>55</v>
      </c>
      <c r="B11" s="115">
        <f>'タイム入力'!A14</f>
        <v>6</v>
      </c>
      <c r="C11" s="116" t="str">
        <f>'タイム入力'!B14</f>
        <v>ジャガーＸＫ150</v>
      </c>
      <c r="D11" s="115">
        <f>'タイム入力'!P14</f>
        <v>19</v>
      </c>
      <c r="E11" s="115">
        <f>'タイム入力'!Q14</f>
        <v>13</v>
      </c>
      <c r="F11" s="115">
        <f>'タイム入力'!R14</f>
        <v>124</v>
      </c>
      <c r="G11" s="115">
        <f>'タイム入力'!S14</f>
        <v>82</v>
      </c>
      <c r="H11" s="115" t="str">
        <f>'タイム入力'!T14</f>
        <v> </v>
      </c>
      <c r="I11" s="117">
        <f>'タイム入力'!V14</f>
        <v>238</v>
      </c>
      <c r="J11" s="118">
        <f>'タイム入力'!U14</f>
        <v>0</v>
      </c>
      <c r="K11" s="119" t="s">
        <v>95</v>
      </c>
      <c r="T11" s="95"/>
      <c r="V11" s="97"/>
    </row>
    <row r="12" spans="1:22" s="96" customFormat="1" ht="12.75">
      <c r="A12" s="120">
        <f>'タイム入力'!W15</f>
        <v>42</v>
      </c>
      <c r="B12" s="121">
        <f>'タイム入力'!A15</f>
        <v>7</v>
      </c>
      <c r="C12" s="122" t="str">
        <f>'タイム入力'!B15</f>
        <v>ＭＧ－Ａ　</v>
      </c>
      <c r="D12" s="121">
        <f>'タイム入力'!P15</f>
        <v>19</v>
      </c>
      <c r="E12" s="121">
        <f>'タイム入力'!Q15</f>
        <v>10</v>
      </c>
      <c r="F12" s="121">
        <f>'タイム入力'!R15</f>
        <v>124</v>
      </c>
      <c r="G12" s="121">
        <f>'タイム入力'!S15</f>
        <v>82</v>
      </c>
      <c r="H12" s="121">
        <f>'タイム入力'!T15</f>
        <v>-6</v>
      </c>
      <c r="I12" s="112">
        <f>'タイム入力'!V15</f>
        <v>229</v>
      </c>
      <c r="J12" s="112">
        <f>'タイム入力'!U15</f>
        <v>0</v>
      </c>
      <c r="K12" s="113" t="s">
        <v>105</v>
      </c>
      <c r="T12" s="95"/>
      <c r="V12" s="97"/>
    </row>
    <row r="13" spans="1:22" s="96" customFormat="1" ht="12.75">
      <c r="A13" s="108">
        <f>'タイム入力'!W16</f>
        <v>14</v>
      </c>
      <c r="B13" s="109">
        <f>'タイム入力'!A16</f>
        <v>8</v>
      </c>
      <c r="C13" s="110" t="str">
        <f>'タイム入力'!B16</f>
        <v>オースチン　Ａ３５</v>
      </c>
      <c r="D13" s="109">
        <f>'タイム入力'!P16</f>
        <v>4</v>
      </c>
      <c r="E13" s="109">
        <f>'タイム入力'!Q16</f>
        <v>4</v>
      </c>
      <c r="F13" s="109">
        <f>'タイム入力'!R16</f>
        <v>124</v>
      </c>
      <c r="G13" s="109">
        <f>'タイム入力'!S16</f>
        <v>82</v>
      </c>
      <c r="H13" s="109">
        <f>'タイム入力'!T16</f>
        <v>-4</v>
      </c>
      <c r="I13" s="111">
        <f>'タイム入力'!V16</f>
        <v>210</v>
      </c>
      <c r="J13" s="112">
        <f>'タイム入力'!U16</f>
        <v>0</v>
      </c>
      <c r="K13" s="113" t="s">
        <v>111</v>
      </c>
      <c r="T13" s="95"/>
      <c r="V13" s="97"/>
    </row>
    <row r="14" spans="1:22" s="96" customFormat="1" ht="12.75">
      <c r="A14" s="108">
        <f>'タイム入力'!W17</f>
        <v>5</v>
      </c>
      <c r="B14" s="109">
        <f>'タイム入力'!A17</f>
        <v>9</v>
      </c>
      <c r="C14" s="110" t="str">
        <f>'タイム入力'!B17</f>
        <v>ロータスエリート　Ｓｒ－１</v>
      </c>
      <c r="D14" s="109">
        <f>'タイム入力'!P17</f>
        <v>16</v>
      </c>
      <c r="E14" s="109">
        <f>'タイム入力'!Q17</f>
        <v>17</v>
      </c>
      <c r="F14" s="109">
        <f>'タイム入力'!R17</f>
        <v>42</v>
      </c>
      <c r="G14" s="109">
        <f>'タイム入力'!S17</f>
        <v>6</v>
      </c>
      <c r="H14" s="109" t="str">
        <f>'タイム入力'!T17</f>
        <v> </v>
      </c>
      <c r="I14" s="111">
        <f>'タイム入力'!V17</f>
        <v>86</v>
      </c>
      <c r="J14" s="112">
        <f>'タイム入力'!U17</f>
        <v>5</v>
      </c>
      <c r="K14" s="113" t="s">
        <v>117</v>
      </c>
      <c r="T14" s="95"/>
      <c r="V14" s="97"/>
    </row>
    <row r="15" spans="1:22" s="96" customFormat="1" ht="12.75">
      <c r="A15" s="108">
        <f>'タイム入力'!W18</f>
        <v>35</v>
      </c>
      <c r="B15" s="109">
        <f>'タイム入力'!A18</f>
        <v>10</v>
      </c>
      <c r="C15" s="110" t="str">
        <f>'タイム入力'!B18</f>
        <v>オースチンヒーレースプライトＭｋ－１</v>
      </c>
      <c r="D15" s="109">
        <f>'タイム入力'!P18</f>
        <v>8</v>
      </c>
      <c r="E15" s="109">
        <f>'タイム入力'!Q18</f>
        <v>11</v>
      </c>
      <c r="F15" s="109">
        <f>'タイム入力'!R18</f>
        <v>124</v>
      </c>
      <c r="G15" s="109">
        <f>'タイム入力'!S18</f>
        <v>82</v>
      </c>
      <c r="H15" s="109" t="str">
        <f>'タイム入力'!T18</f>
        <v> </v>
      </c>
      <c r="I15" s="111">
        <f>'タイム入力'!V18</f>
        <v>225</v>
      </c>
      <c r="J15" s="112">
        <f>'タイム入力'!U18</f>
        <v>0</v>
      </c>
      <c r="K15" s="113" t="s">
        <v>124</v>
      </c>
      <c r="T15" s="95"/>
      <c r="V15" s="97"/>
    </row>
    <row r="16" spans="1:22" s="96" customFormat="1" ht="12.75">
      <c r="A16" s="108">
        <f>'タイム入力'!W19</f>
        <v>31</v>
      </c>
      <c r="B16" s="109">
        <f>'タイム入力'!A19</f>
        <v>11</v>
      </c>
      <c r="C16" s="110" t="str">
        <f>'タイム入力'!B19</f>
        <v>トライアンフ　ＴＲ３-Ａ</v>
      </c>
      <c r="D16" s="109">
        <f>'タイム入力'!P19</f>
        <v>25</v>
      </c>
      <c r="E16" s="109">
        <f>'タイム入力'!Q19</f>
        <v>1</v>
      </c>
      <c r="F16" s="109">
        <f>'タイム入力'!R19</f>
        <v>99</v>
      </c>
      <c r="G16" s="109">
        <f>'タイム入力'!S19</f>
        <v>99</v>
      </c>
      <c r="H16" s="109" t="str">
        <f>'タイム入力'!T19</f>
        <v> </v>
      </c>
      <c r="I16" s="111">
        <f>'タイム入力'!V19</f>
        <v>224</v>
      </c>
      <c r="J16" s="112">
        <f>'タイム入力'!U19</f>
        <v>0</v>
      </c>
      <c r="K16" s="113" t="s">
        <v>132</v>
      </c>
      <c r="T16" s="95"/>
      <c r="V16" s="97"/>
    </row>
    <row r="17" spans="1:22" s="96" customFormat="1" ht="12.75">
      <c r="A17" s="108">
        <v>23</v>
      </c>
      <c r="B17" s="109">
        <f>'タイム入力'!A20</f>
        <v>12</v>
      </c>
      <c r="C17" s="110" t="str">
        <f>'タイム入力'!B20</f>
        <v>オースチンヒーレースプライトＭｋ－１</v>
      </c>
      <c r="D17" s="109">
        <f>'タイム入力'!P20</f>
        <v>9</v>
      </c>
      <c r="E17" s="109">
        <f>'タイム入力'!Q20</f>
        <v>13</v>
      </c>
      <c r="F17" s="109">
        <f>'タイム入力'!R20</f>
        <v>124</v>
      </c>
      <c r="G17" s="109">
        <f>'タイム入力'!S20</f>
        <v>82</v>
      </c>
      <c r="H17" s="109" t="str">
        <f>'タイム入力'!T20</f>
        <v> </v>
      </c>
      <c r="I17" s="111">
        <f>'タイム入力'!V20</f>
        <v>228</v>
      </c>
      <c r="J17" s="112">
        <f>'タイム入力'!U20</f>
        <v>0</v>
      </c>
      <c r="K17" s="113" t="s">
        <v>138</v>
      </c>
      <c r="T17" s="95"/>
      <c r="V17" s="97"/>
    </row>
    <row r="18" spans="1:22" s="96" customFormat="1" ht="12.75">
      <c r="A18" s="108">
        <v>28</v>
      </c>
      <c r="B18" s="109">
        <f>'タイム入力'!A21</f>
        <v>13</v>
      </c>
      <c r="C18" s="110" t="str">
        <f>'タイム入力'!B21</f>
        <v>オースチン　Ａ３５</v>
      </c>
      <c r="D18" s="109">
        <f>'タイム入力'!P21</f>
        <v>12</v>
      </c>
      <c r="E18" s="109">
        <f>'タイム入力'!Q21</f>
        <v>16</v>
      </c>
      <c r="F18" s="109">
        <f>'タイム入力'!R21</f>
        <v>124</v>
      </c>
      <c r="G18" s="109">
        <f>'タイム入力'!S21</f>
        <v>82</v>
      </c>
      <c r="H18" s="109">
        <f>'タイム入力'!T21</f>
        <v>-10</v>
      </c>
      <c r="I18" s="111">
        <f>'タイム入力'!V21</f>
        <v>224</v>
      </c>
      <c r="J18" s="112">
        <f>'タイム入力'!U21</f>
        <v>0</v>
      </c>
      <c r="K18" s="113" t="s">
        <v>146</v>
      </c>
      <c r="T18" s="95"/>
      <c r="V18" s="97"/>
    </row>
    <row r="19" spans="1:22" s="96" customFormat="1" ht="12.75">
      <c r="A19" s="108">
        <v>26</v>
      </c>
      <c r="B19" s="109">
        <f>'タイム入力'!A22</f>
        <v>14</v>
      </c>
      <c r="C19" s="110" t="str">
        <f>'タイム入力'!B22</f>
        <v>オースチンヒーレースプライトＭｋ－１</v>
      </c>
      <c r="D19" s="109">
        <f>'タイム入力'!P22</f>
        <v>7</v>
      </c>
      <c r="E19" s="109">
        <f>'タイム入力'!Q22</f>
        <v>11</v>
      </c>
      <c r="F19" s="109">
        <f>'タイム入力'!R22</f>
        <v>124</v>
      </c>
      <c r="G19" s="109">
        <f>'タイム入力'!S22</f>
        <v>82</v>
      </c>
      <c r="H19" s="109" t="str">
        <f>'タイム入力'!T22</f>
        <v> </v>
      </c>
      <c r="I19" s="111">
        <f>'タイム入力'!V22</f>
        <v>224</v>
      </c>
      <c r="J19" s="112">
        <f>'タイム入力'!U22</f>
        <v>0</v>
      </c>
      <c r="K19" s="113" t="s">
        <v>153</v>
      </c>
      <c r="T19" s="95"/>
      <c r="V19" s="97"/>
    </row>
    <row r="20" spans="1:22" s="96" customFormat="1" ht="12.75">
      <c r="A20" s="108">
        <v>6</v>
      </c>
      <c r="B20" s="109">
        <f>'タイム入力'!A23</f>
        <v>15</v>
      </c>
      <c r="C20" s="110" t="str">
        <f>'タイム入力'!B23</f>
        <v>ロータスセブン　Ｓｒ－１</v>
      </c>
      <c r="D20" s="109">
        <f>'タイム入力'!P23</f>
        <v>8</v>
      </c>
      <c r="E20" s="109">
        <f>'タイム入力'!Q23</f>
        <v>1</v>
      </c>
      <c r="F20" s="109">
        <f>'タイム入力'!R23</f>
        <v>124</v>
      </c>
      <c r="G20" s="109">
        <f>'タイム入力'!S23</f>
        <v>82</v>
      </c>
      <c r="H20" s="109" t="str">
        <f>'タイム入力'!T23</f>
        <v> </v>
      </c>
      <c r="I20" s="111">
        <f>'タイム入力'!V23</f>
        <v>215</v>
      </c>
      <c r="J20" s="112">
        <f>'タイム入力'!U23</f>
        <v>0</v>
      </c>
      <c r="K20" s="113" t="s">
        <v>160</v>
      </c>
      <c r="T20" s="95"/>
      <c r="V20" s="97"/>
    </row>
    <row r="21" spans="1:22" s="96" customFormat="1" ht="12.75">
      <c r="A21" s="108">
        <f>'タイム入力'!W24</f>
        <v>31</v>
      </c>
      <c r="B21" s="109">
        <f>'タイム入力'!A24</f>
        <v>16</v>
      </c>
      <c r="C21" s="110" t="str">
        <f>'タイム入力'!B24</f>
        <v>オースチンヒーレーセブリング　スプライト</v>
      </c>
      <c r="D21" s="109">
        <f>'タイム入力'!P24</f>
        <v>12</v>
      </c>
      <c r="E21" s="109">
        <f>'タイム入力'!Q24</f>
        <v>6</v>
      </c>
      <c r="F21" s="109">
        <f>'タイム入力'!R24</f>
        <v>124</v>
      </c>
      <c r="G21" s="109">
        <f>'タイム入力'!S24</f>
        <v>82</v>
      </c>
      <c r="H21" s="109" t="str">
        <f>'タイム入力'!T24</f>
        <v> </v>
      </c>
      <c r="I21" s="111">
        <f>'タイム入力'!V24</f>
        <v>224</v>
      </c>
      <c r="J21" s="112">
        <f>'タイム入力'!U24</f>
        <v>0</v>
      </c>
      <c r="K21" s="113" t="s">
        <v>167</v>
      </c>
      <c r="T21" s="95"/>
      <c r="V21" s="97"/>
    </row>
    <row r="22" spans="1:22" s="96" customFormat="1" ht="12.75">
      <c r="A22" s="108">
        <f>'タイム入力'!W25</f>
        <v>61</v>
      </c>
      <c r="B22" s="109">
        <f>'タイム入力'!A25</f>
        <v>17</v>
      </c>
      <c r="C22" s="110" t="str">
        <f>'タイム入力'!B25</f>
        <v>モーリスマイナー</v>
      </c>
      <c r="D22" s="109">
        <f>'タイム入力'!P25</f>
        <v>23</v>
      </c>
      <c r="E22" s="109">
        <f>'タイム入力'!Q25</f>
        <v>20</v>
      </c>
      <c r="F22" s="109">
        <f>'タイム入力'!R25</f>
        <v>124</v>
      </c>
      <c r="G22" s="109">
        <f>'タイム入力'!S25</f>
        <v>82</v>
      </c>
      <c r="H22" s="109" t="str">
        <f>'タイム入力'!T25</f>
        <v> </v>
      </c>
      <c r="I22" s="111">
        <f>'タイム入力'!V25</f>
        <v>249</v>
      </c>
      <c r="J22" s="112">
        <f>'タイム入力'!U25</f>
        <v>0</v>
      </c>
      <c r="K22" s="113" t="s">
        <v>175</v>
      </c>
      <c r="T22" s="95"/>
      <c r="V22" s="97"/>
    </row>
    <row r="23" spans="1:22" s="96" customFormat="1" ht="12.75">
      <c r="A23" s="108">
        <f>'タイム入力'!W26</f>
        <v>16</v>
      </c>
      <c r="B23" s="109">
        <f>'タイム入力'!A26</f>
        <v>18</v>
      </c>
      <c r="C23" s="110" t="str">
        <f>'タイム入力'!B26</f>
        <v>オースチンヒーレー３０００　ＭＫ－２</v>
      </c>
      <c r="D23" s="109">
        <f>'タイム入力'!P26</f>
        <v>6</v>
      </c>
      <c r="E23" s="109">
        <f>'タイム入力'!Q26</f>
        <v>1</v>
      </c>
      <c r="F23" s="109">
        <f>'タイム入力'!R26</f>
        <v>124</v>
      </c>
      <c r="G23" s="109">
        <f>'タイム入力'!S26</f>
        <v>82</v>
      </c>
      <c r="H23" s="109" t="str">
        <f>'タイム入力'!T26</f>
        <v> </v>
      </c>
      <c r="I23" s="111">
        <f>'タイム入力'!V26</f>
        <v>213</v>
      </c>
      <c r="J23" s="112">
        <f>'タイム入力'!U26</f>
        <v>0</v>
      </c>
      <c r="K23" s="113" t="s">
        <v>183</v>
      </c>
      <c r="T23" s="95"/>
      <c r="V23" s="97"/>
    </row>
    <row r="24" spans="1:22" s="96" customFormat="1" ht="12.75">
      <c r="A24" s="108">
        <f>'タイム入力'!W27</f>
        <v>42</v>
      </c>
      <c r="B24" s="109">
        <f>'タイム入力'!A27</f>
        <v>19</v>
      </c>
      <c r="C24" s="110" t="str">
        <f>'タイム入力'!B27</f>
        <v>ロータスセブン　Ｓｒ－２</v>
      </c>
      <c r="D24" s="109">
        <f>'タイム入力'!P27</f>
        <v>11</v>
      </c>
      <c r="E24" s="109">
        <f>'タイム入力'!Q27</f>
        <v>12</v>
      </c>
      <c r="F24" s="109">
        <f>'タイム入力'!R27</f>
        <v>124</v>
      </c>
      <c r="G24" s="109">
        <f>'タイム入力'!S27</f>
        <v>82</v>
      </c>
      <c r="H24" s="109" t="str">
        <f>'タイム入力'!T27</f>
        <v> </v>
      </c>
      <c r="I24" s="111">
        <f>'タイム入力'!V27</f>
        <v>229</v>
      </c>
      <c r="J24" s="112">
        <f>'タイム入力'!U27</f>
        <v>0</v>
      </c>
      <c r="K24" s="113" t="s">
        <v>192</v>
      </c>
      <c r="T24" s="95"/>
      <c r="V24" s="97"/>
    </row>
    <row r="25" spans="1:22" s="96" customFormat="1" ht="12.75">
      <c r="A25" s="108">
        <f>'タイム入力'!W28</f>
        <v>19</v>
      </c>
      <c r="B25" s="109">
        <f>'タイム入力'!A28</f>
        <v>20</v>
      </c>
      <c r="C25" s="110" t="str">
        <f>'タイム入力'!B28</f>
        <v>モーリスミニクーパーＭｋ-1</v>
      </c>
      <c r="D25" s="109">
        <f>'タイム入力'!P28</f>
        <v>2</v>
      </c>
      <c r="E25" s="109">
        <f>'タイム入力'!Q28</f>
        <v>7</v>
      </c>
      <c r="F25" s="109">
        <f>'タイム入力'!R28</f>
        <v>124</v>
      </c>
      <c r="G25" s="109">
        <f>'タイム入力'!S28</f>
        <v>82</v>
      </c>
      <c r="H25" s="109" t="str">
        <f>'タイム入力'!T28</f>
        <v> </v>
      </c>
      <c r="I25" s="111">
        <f>'タイム入力'!V28</f>
        <v>215</v>
      </c>
      <c r="J25" s="112">
        <f>'タイム入力'!U28</f>
        <v>0</v>
      </c>
      <c r="K25" s="113" t="s">
        <v>199</v>
      </c>
      <c r="T25" s="95"/>
      <c r="V25" s="97"/>
    </row>
    <row r="26" spans="1:22" s="96" customFormat="1" ht="12.75">
      <c r="A26" s="108">
        <f>'タイム入力'!W29</f>
        <v>45</v>
      </c>
      <c r="B26" s="109">
        <f>'タイム入力'!A29</f>
        <v>21</v>
      </c>
      <c r="C26" s="110" t="str">
        <f>'タイム入力'!B29</f>
        <v>ＭＧミジェット　Ｍｋ－１</v>
      </c>
      <c r="D26" s="109">
        <f>'タイム入力'!P29</f>
        <v>12</v>
      </c>
      <c r="E26" s="109">
        <f>'タイム入力'!Q29</f>
        <v>12</v>
      </c>
      <c r="F26" s="109">
        <f>'タイム入力'!R29</f>
        <v>124</v>
      </c>
      <c r="G26" s="109">
        <f>'タイム入力'!S29</f>
        <v>82</v>
      </c>
      <c r="H26" s="109" t="str">
        <f>'タイム入力'!T29</f>
        <v> </v>
      </c>
      <c r="I26" s="111">
        <f>'タイム入力'!V29</f>
        <v>230</v>
      </c>
      <c r="J26" s="112">
        <f>'タイム入力'!U29</f>
        <v>0</v>
      </c>
      <c r="K26" s="113" t="s">
        <v>206</v>
      </c>
      <c r="T26" s="95"/>
      <c r="V26" s="97"/>
    </row>
    <row r="27" spans="1:22" s="96" customFormat="1" ht="12.75">
      <c r="A27" s="108">
        <v>43</v>
      </c>
      <c r="B27" s="109">
        <f>'タイム入力'!A30</f>
        <v>22</v>
      </c>
      <c r="C27" s="110" t="str">
        <f>'タイム入力'!B30</f>
        <v>ロータスエラン　Ｓｒ－１</v>
      </c>
      <c r="D27" s="109">
        <f>'タイム入力'!P30</f>
        <v>18</v>
      </c>
      <c r="E27" s="109">
        <f>'タイム入力'!Q30</f>
        <v>9</v>
      </c>
      <c r="F27" s="109">
        <f>'タイム入力'!R30</f>
        <v>124</v>
      </c>
      <c r="G27" s="109">
        <f>'タイム入力'!S30</f>
        <v>82</v>
      </c>
      <c r="H27" s="109" t="str">
        <f>'タイム入力'!T30</f>
        <v> </v>
      </c>
      <c r="I27" s="111">
        <f>'タイム入力'!V30</f>
        <v>233</v>
      </c>
      <c r="J27" s="112">
        <f>'タイム入力'!U30</f>
        <v>0</v>
      </c>
      <c r="K27" s="113" t="s">
        <v>212</v>
      </c>
      <c r="T27" s="95"/>
      <c r="V27" s="97"/>
    </row>
    <row r="28" spans="1:22" s="96" customFormat="1" ht="12.75">
      <c r="A28" s="108">
        <f>'タイム入力'!W31</f>
        <v>24</v>
      </c>
      <c r="B28" s="109">
        <f>'タイム入力'!A31</f>
        <v>23</v>
      </c>
      <c r="C28" s="110" t="str">
        <f>'タイム入力'!B31</f>
        <v>コルチナロータス　Ｍｋ－１　Ｓｒ－１</v>
      </c>
      <c r="D28" s="109">
        <f>'タイム入力'!P31</f>
        <v>13</v>
      </c>
      <c r="E28" s="109">
        <f>'タイム入力'!Q31</f>
        <v>0</v>
      </c>
      <c r="F28" s="109">
        <f>'タイム入力'!R31</f>
        <v>124</v>
      </c>
      <c r="G28" s="109">
        <f>'タイム入力'!S31</f>
        <v>82</v>
      </c>
      <c r="H28" s="109" t="str">
        <f>'タイム入力'!T31</f>
        <v> </v>
      </c>
      <c r="I28" s="111">
        <f>'タイム入力'!V31</f>
        <v>219</v>
      </c>
      <c r="J28" s="112">
        <f>'タイム入力'!U31</f>
        <v>0</v>
      </c>
      <c r="K28" s="113" t="s">
        <v>219</v>
      </c>
      <c r="T28" s="95"/>
      <c r="V28" s="97"/>
    </row>
    <row r="29" spans="1:22" s="96" customFormat="1" ht="12.75">
      <c r="A29" s="108">
        <f>'タイム入力'!W32</f>
        <v>26</v>
      </c>
      <c r="B29" s="109">
        <f>'タイム入力'!A32</f>
        <v>24</v>
      </c>
      <c r="C29" s="110" t="str">
        <f>'タイム入力'!B32</f>
        <v>オースチンミニクーパー1071Ｓ</v>
      </c>
      <c r="D29" s="109">
        <f>'タイム入力'!P32</f>
        <v>13</v>
      </c>
      <c r="E29" s="109">
        <f>'タイム入力'!Q32</f>
        <v>1</v>
      </c>
      <c r="F29" s="109">
        <f>'タイム入力'!R32</f>
        <v>124</v>
      </c>
      <c r="G29" s="109">
        <f>'タイム入力'!S32</f>
        <v>82</v>
      </c>
      <c r="H29" s="109" t="str">
        <f>'タイム入力'!T32</f>
        <v> </v>
      </c>
      <c r="I29" s="111">
        <f>'タイム入力'!V32</f>
        <v>220</v>
      </c>
      <c r="J29" s="112">
        <f>'タイム入力'!U32</f>
        <v>0</v>
      </c>
      <c r="K29" s="113" t="s">
        <v>229</v>
      </c>
      <c r="T29" s="95"/>
      <c r="V29" s="97"/>
    </row>
    <row r="30" spans="1:22" s="96" customFormat="1" ht="12.75">
      <c r="A30" s="108">
        <v>12</v>
      </c>
      <c r="B30" s="109">
        <f>'タイム入力'!A33</f>
        <v>25</v>
      </c>
      <c r="C30" s="110" t="str">
        <f>'タイム入力'!B33</f>
        <v>トライアンフスピットファイア　４</v>
      </c>
      <c r="D30" s="109">
        <f>'タイム入力'!P33</f>
        <v>5</v>
      </c>
      <c r="E30" s="109">
        <f>'タイム入力'!Q33</f>
        <v>8</v>
      </c>
      <c r="F30" s="109">
        <f>'タイム入力'!R33</f>
        <v>124</v>
      </c>
      <c r="G30" s="109">
        <f>'タイム入力'!S33</f>
        <v>82</v>
      </c>
      <c r="H30" s="109" t="str">
        <f>'タイム入力'!T33</f>
        <v> </v>
      </c>
      <c r="I30" s="111">
        <f>'タイム入力'!V33</f>
        <v>219</v>
      </c>
      <c r="J30" s="112">
        <f>'タイム入力'!U33</f>
        <v>0</v>
      </c>
      <c r="K30" s="113" t="s">
        <v>234</v>
      </c>
      <c r="T30" s="95"/>
      <c r="V30" s="97"/>
    </row>
    <row r="31" spans="1:22" s="96" customFormat="1" ht="12.75">
      <c r="A31" s="108">
        <v>40</v>
      </c>
      <c r="B31" s="109">
        <f>'タイム入力'!A34</f>
        <v>26</v>
      </c>
      <c r="C31" s="110" t="str">
        <f>'タイム入力'!B34</f>
        <v>ロータスエラン　Ｓｒ－１</v>
      </c>
      <c r="D31" s="109">
        <f>'タイム入力'!P34</f>
        <v>1</v>
      </c>
      <c r="E31" s="109">
        <f>'タイム入力'!Q34</f>
        <v>13</v>
      </c>
      <c r="F31" s="109">
        <f>'タイム入力'!R34</f>
        <v>124</v>
      </c>
      <c r="G31" s="109">
        <f>'タイム入力'!S34</f>
        <v>82</v>
      </c>
      <c r="H31" s="109" t="str">
        <f>'タイム入力'!T34</f>
        <v> </v>
      </c>
      <c r="I31" s="111">
        <f>'タイム入力'!V34</f>
        <v>220</v>
      </c>
      <c r="J31" s="112">
        <f>'タイム入力'!U34</f>
        <v>0</v>
      </c>
      <c r="K31" s="113" t="s">
        <v>240</v>
      </c>
      <c r="T31" s="95"/>
      <c r="V31" s="97"/>
    </row>
    <row r="32" spans="1:22" s="96" customFormat="1" ht="12.75">
      <c r="A32" s="108">
        <f>'タイム入力'!W35</f>
        <v>51</v>
      </c>
      <c r="B32" s="109">
        <f>'タイム入力'!A35</f>
        <v>27</v>
      </c>
      <c r="C32" s="110" t="str">
        <f>'タイム入力'!B35</f>
        <v>トライアンフ　ＴＲ4</v>
      </c>
      <c r="D32" s="109">
        <f>'タイム入力'!P35</f>
        <v>16</v>
      </c>
      <c r="E32" s="109">
        <f>'タイム入力'!Q35</f>
        <v>11</v>
      </c>
      <c r="F32" s="109">
        <f>'タイム入力'!R35</f>
        <v>124</v>
      </c>
      <c r="G32" s="109">
        <f>'タイム入力'!S35</f>
        <v>82</v>
      </c>
      <c r="H32" s="109" t="str">
        <f>'タイム入力'!T35</f>
        <v> </v>
      </c>
      <c r="I32" s="111">
        <f>'タイム入力'!V35</f>
        <v>233</v>
      </c>
      <c r="J32" s="112">
        <f>'タイム入力'!U35</f>
        <v>0</v>
      </c>
      <c r="K32" s="113" t="s">
        <v>247</v>
      </c>
      <c r="T32" s="95"/>
      <c r="V32" s="97"/>
    </row>
    <row r="33" spans="1:22" s="96" customFormat="1" ht="12.75">
      <c r="A33" s="108">
        <f>'タイム入力'!W36</f>
        <v>15</v>
      </c>
      <c r="B33" s="109">
        <f>'タイム入力'!A36</f>
        <v>28</v>
      </c>
      <c r="C33" s="110" t="str">
        <f>'タイム入力'!B36</f>
        <v>ロータスコルチナ　Ｍｋ－１　Ｓｒ－１</v>
      </c>
      <c r="D33" s="109">
        <f>'タイム入力'!P36</f>
        <v>9</v>
      </c>
      <c r="E33" s="109">
        <f>'タイム入力'!Q36</f>
        <v>1</v>
      </c>
      <c r="F33" s="109">
        <f>'タイム入力'!R36</f>
        <v>124</v>
      </c>
      <c r="G33" s="109">
        <f>'タイム入力'!S36</f>
        <v>82</v>
      </c>
      <c r="H33" s="109">
        <f>'タイム入力'!T36</f>
        <v>-4</v>
      </c>
      <c r="I33" s="111">
        <f>'タイム入力'!V36</f>
        <v>212</v>
      </c>
      <c r="J33" s="112">
        <f>'タイム入力'!U36</f>
        <v>0</v>
      </c>
      <c r="K33" s="113" t="s">
        <v>253</v>
      </c>
      <c r="T33" s="95"/>
      <c r="V33" s="97"/>
    </row>
    <row r="34" spans="1:22" s="96" customFormat="1" ht="12.75">
      <c r="A34" s="108">
        <f>'タイム入力'!W37</f>
        <v>84</v>
      </c>
      <c r="B34" s="109">
        <f>'タイム入力'!A37</f>
        <v>29</v>
      </c>
      <c r="C34" s="110" t="str">
        <f>'タイム入力'!B37</f>
        <v>ジャガー　ＸＫＥ　ＯＴＳ</v>
      </c>
      <c r="D34" s="109">
        <f>'タイム入力'!P37</f>
        <v>99</v>
      </c>
      <c r="E34" s="109">
        <f>'タイム入力'!Q37</f>
        <v>99</v>
      </c>
      <c r="F34" s="109">
        <f>'タイム入力'!R37</f>
        <v>99</v>
      </c>
      <c r="G34" s="109">
        <f>'タイム入力'!S37</f>
        <v>99</v>
      </c>
      <c r="H34" s="109" t="str">
        <f>'タイム入力'!T37</f>
        <v> </v>
      </c>
      <c r="I34" s="111">
        <f>'タイム入力'!V37</f>
        <v>396</v>
      </c>
      <c r="J34" s="112">
        <f>'タイム入力'!U37</f>
        <v>0</v>
      </c>
      <c r="K34" s="113" t="s">
        <v>258</v>
      </c>
      <c r="T34" s="95"/>
      <c r="V34" s="97"/>
    </row>
    <row r="35" spans="1:22" s="96" customFormat="1" ht="12.75">
      <c r="A35" s="108">
        <f>'タイム入力'!W38</f>
        <v>3</v>
      </c>
      <c r="B35" s="109">
        <f>'タイム入力'!A38</f>
        <v>30</v>
      </c>
      <c r="C35" s="110" t="str">
        <f>'タイム入力'!B38</f>
        <v>ジネッタ　Ｇ４</v>
      </c>
      <c r="D35" s="109">
        <f>'タイム入力'!P38</f>
        <v>16</v>
      </c>
      <c r="E35" s="109">
        <f>'タイム入力'!Q38</f>
        <v>17</v>
      </c>
      <c r="F35" s="109">
        <f>'タイム入力'!R38</f>
        <v>33</v>
      </c>
      <c r="G35" s="109">
        <f>'タイム入力'!S38</f>
        <v>12</v>
      </c>
      <c r="H35" s="109">
        <f>'タイム入力'!T38</f>
        <v>-2</v>
      </c>
      <c r="I35" s="111">
        <f>'タイム入力'!V38</f>
        <v>81</v>
      </c>
      <c r="J35" s="112">
        <f>'タイム入力'!U38</f>
        <v>5</v>
      </c>
      <c r="K35" s="113" t="s">
        <v>263</v>
      </c>
      <c r="T35" s="95"/>
      <c r="V35" s="97"/>
    </row>
    <row r="36" spans="1:22" s="96" customFormat="1" ht="12.75">
      <c r="A36" s="108">
        <f>'タイム入力'!W39</f>
        <v>58</v>
      </c>
      <c r="B36" s="109">
        <f>'タイム入力'!A39</f>
        <v>31</v>
      </c>
      <c r="C36" s="110" t="str">
        <f>'タイム入力'!B39</f>
        <v>モーリス　ミニモーク</v>
      </c>
      <c r="D36" s="109">
        <f>'タイム入力'!P39</f>
        <v>22</v>
      </c>
      <c r="E36" s="109">
        <f>'タイム入力'!Q39</f>
        <v>13</v>
      </c>
      <c r="F36" s="109">
        <f>'タイム入力'!R39</f>
        <v>124</v>
      </c>
      <c r="G36" s="109">
        <f>'タイム入力'!S39</f>
        <v>82</v>
      </c>
      <c r="H36" s="109" t="str">
        <f>'タイム入力'!T39</f>
        <v> </v>
      </c>
      <c r="I36" s="111">
        <f>'タイム入力'!V39</f>
        <v>241</v>
      </c>
      <c r="J36" s="112">
        <f>'タイム入力'!U39</f>
        <v>0</v>
      </c>
      <c r="K36" s="113" t="s">
        <v>268</v>
      </c>
      <c r="T36" s="95"/>
      <c r="V36" s="97"/>
    </row>
    <row r="37" spans="1:22" s="96" customFormat="1" ht="12.75">
      <c r="A37" s="108">
        <f>'タイム入力'!W40</f>
        <v>45</v>
      </c>
      <c r="B37" s="109">
        <f>'タイム入力'!A40</f>
        <v>32</v>
      </c>
      <c r="C37" s="110" t="str">
        <f>'タイム入力'!B40</f>
        <v>モーリスミニクーパー1275Ｓ</v>
      </c>
      <c r="D37" s="109">
        <f>'タイム入力'!P40</f>
        <v>10</v>
      </c>
      <c r="E37" s="109">
        <f>'タイム入力'!Q40</f>
        <v>14</v>
      </c>
      <c r="F37" s="109">
        <f>'タイム入力'!R40</f>
        <v>124</v>
      </c>
      <c r="G37" s="109">
        <f>'タイム入力'!S40</f>
        <v>82</v>
      </c>
      <c r="H37" s="109" t="str">
        <f>'タイム入力'!T40</f>
        <v> </v>
      </c>
      <c r="I37" s="111">
        <f>'タイム入力'!V40</f>
        <v>230</v>
      </c>
      <c r="J37" s="112">
        <f>'タイム入力'!U40</f>
        <v>0</v>
      </c>
      <c r="K37" s="113" t="s">
        <v>274</v>
      </c>
      <c r="T37" s="95"/>
      <c r="V37" s="97"/>
    </row>
    <row r="38" spans="1:22" s="96" customFormat="1" ht="12.75">
      <c r="A38" s="108">
        <f>'タイム入力'!W41</f>
        <v>54</v>
      </c>
      <c r="B38" s="109">
        <f>'タイム入力'!A41</f>
        <v>33</v>
      </c>
      <c r="C38" s="110" t="str">
        <f>'タイム入力'!B41</f>
        <v>オースチン　ミニモーク</v>
      </c>
      <c r="D38" s="109">
        <f>'タイム入力'!P41</f>
        <v>11</v>
      </c>
      <c r="E38" s="109">
        <f>'タイム入力'!Q41</f>
        <v>18</v>
      </c>
      <c r="F38" s="109">
        <f>'タイム入力'!R41</f>
        <v>124</v>
      </c>
      <c r="G38" s="109">
        <f>'タイム入力'!S41</f>
        <v>82</v>
      </c>
      <c r="H38" s="109" t="str">
        <f>'タイム入力'!T41</f>
        <v> </v>
      </c>
      <c r="I38" s="111">
        <f>'タイム入力'!V41</f>
        <v>235</v>
      </c>
      <c r="J38" s="112">
        <f>'タイム入力'!U41</f>
        <v>0</v>
      </c>
      <c r="K38" s="113" t="s">
        <v>282</v>
      </c>
      <c r="T38" s="95"/>
      <c r="V38" s="97"/>
    </row>
    <row r="39" spans="1:22" s="96" customFormat="1" ht="12.75">
      <c r="A39" s="108">
        <f>'タイム入力'!W42</f>
        <v>37</v>
      </c>
      <c r="B39" s="109">
        <f>'タイム入力'!A42</f>
        <v>34</v>
      </c>
      <c r="C39" s="110" t="str">
        <f>'タイム入力'!B42</f>
        <v>モーリスミニクーパー１071Ｓ</v>
      </c>
      <c r="D39" s="109">
        <f>'タイム入力'!P42</f>
        <v>19</v>
      </c>
      <c r="E39" s="109">
        <f>'タイム入力'!Q42</f>
        <v>3</v>
      </c>
      <c r="F39" s="109">
        <f>'タイム入力'!R42</f>
        <v>124</v>
      </c>
      <c r="G39" s="109">
        <f>'タイム入力'!S42</f>
        <v>82</v>
      </c>
      <c r="H39" s="109">
        <f>'タイム入力'!T42</f>
        <v>-2</v>
      </c>
      <c r="I39" s="111">
        <f>'タイム入力'!V42</f>
        <v>226</v>
      </c>
      <c r="J39" s="112">
        <f>'タイム入力'!U42</f>
        <v>0</v>
      </c>
      <c r="K39" s="113" t="s">
        <v>288</v>
      </c>
      <c r="T39" s="95"/>
      <c r="V39" s="97"/>
    </row>
    <row r="40" spans="1:22" s="96" customFormat="1" ht="12.75">
      <c r="A40" s="108">
        <f>'タイム入力'!W43</f>
        <v>86</v>
      </c>
      <c r="B40" s="109">
        <f>'タイム入力'!A43</f>
        <v>35</v>
      </c>
      <c r="C40" s="110" t="str">
        <f>'タイム入力'!B43</f>
        <v>ジネッタ　Ｇ４</v>
      </c>
      <c r="D40" s="109">
        <f>'タイム入力'!P43</f>
        <v>99</v>
      </c>
      <c r="E40" s="109">
        <f>'タイム入力'!Q43</f>
        <v>99</v>
      </c>
      <c r="F40" s="109">
        <f>'タイム入力'!R43</f>
        <v>99</v>
      </c>
      <c r="G40" s="109">
        <f>'タイム入力'!S43</f>
        <v>99</v>
      </c>
      <c r="H40" s="109" t="str">
        <f>'タイム入力'!T43</f>
        <v> </v>
      </c>
      <c r="I40" s="111">
        <f>'タイム入力'!V43</f>
        <v>401</v>
      </c>
      <c r="J40" s="112">
        <f>'タイム入力'!U43</f>
        <v>5</v>
      </c>
      <c r="K40" s="113" t="s">
        <v>290</v>
      </c>
      <c r="T40" s="95"/>
      <c r="V40" s="97"/>
    </row>
    <row r="41" spans="1:22" s="96" customFormat="1" ht="12.75">
      <c r="A41" s="108">
        <f>'タイム入力'!W44</f>
        <v>2</v>
      </c>
      <c r="B41" s="109">
        <f>'タイム入力'!A44</f>
        <v>36</v>
      </c>
      <c r="C41" s="110" t="str">
        <f>'タイム入力'!B44</f>
        <v>ロータス　２３Ｂ</v>
      </c>
      <c r="D41" s="109">
        <f>'タイム入力'!P44</f>
        <v>16</v>
      </c>
      <c r="E41" s="109">
        <f>'タイム入力'!Q44</f>
        <v>16</v>
      </c>
      <c r="F41" s="109">
        <f>'タイム入力'!R44</f>
        <v>33</v>
      </c>
      <c r="G41" s="109">
        <f>'タイム入力'!S44</f>
        <v>12</v>
      </c>
      <c r="H41" s="109">
        <f>'タイム入力'!T44</f>
        <v>-8</v>
      </c>
      <c r="I41" s="111">
        <f>'タイム入力'!V44</f>
        <v>74</v>
      </c>
      <c r="J41" s="112">
        <f>'タイム入力'!U44</f>
        <v>5</v>
      </c>
      <c r="K41" s="113" t="s">
        <v>293</v>
      </c>
      <c r="T41" s="95"/>
      <c r="V41" s="97"/>
    </row>
    <row r="42" spans="1:22" s="96" customFormat="1" ht="12.75">
      <c r="A42" s="108">
        <v>30</v>
      </c>
      <c r="B42" s="109">
        <f>'タイム入力'!A45</f>
        <v>37</v>
      </c>
      <c r="C42" s="110" t="str">
        <f>'タイム入力'!B45</f>
        <v>ジネッタ　Ｇ４</v>
      </c>
      <c r="D42" s="109">
        <f>'タイム入力'!P45</f>
        <v>6</v>
      </c>
      <c r="E42" s="109">
        <f>'タイム入力'!Q45</f>
        <v>9</v>
      </c>
      <c r="F42" s="109">
        <f>'タイム入力'!R45</f>
        <v>124</v>
      </c>
      <c r="G42" s="109">
        <f>'タイム入力'!S45</f>
        <v>82</v>
      </c>
      <c r="H42" s="109" t="str">
        <f>'タイム入力'!T45</f>
        <v> </v>
      </c>
      <c r="I42" s="111">
        <f>'タイム入力'!V45</f>
        <v>221</v>
      </c>
      <c r="J42" s="112">
        <f>'タイム入力'!U45</f>
        <v>0</v>
      </c>
      <c r="K42" s="113" t="s">
        <v>299</v>
      </c>
      <c r="T42" s="95"/>
      <c r="V42" s="97"/>
    </row>
    <row r="43" spans="1:22" s="96" customFormat="1" ht="12.75">
      <c r="A43" s="108">
        <f>'タイム入力'!W46</f>
        <v>8</v>
      </c>
      <c r="B43" s="109">
        <f>'タイム入力'!A46</f>
        <v>38</v>
      </c>
      <c r="C43" s="110" t="str">
        <f>'タイム入力'!B46</f>
        <v>ロータス　エラン</v>
      </c>
      <c r="D43" s="109">
        <f>'タイム入力'!P46</f>
        <v>1</v>
      </c>
      <c r="E43" s="109">
        <f>'タイム入力'!Q46</f>
        <v>3</v>
      </c>
      <c r="F43" s="109">
        <f>'タイム入力'!R46</f>
        <v>124</v>
      </c>
      <c r="G43" s="109">
        <f>'タイム入力'!S46</f>
        <v>82</v>
      </c>
      <c r="H43" s="109">
        <f>'タイム入力'!T46</f>
        <v>-10</v>
      </c>
      <c r="I43" s="111">
        <f>'タイム入力'!V46</f>
        <v>200</v>
      </c>
      <c r="J43" s="112">
        <f>'タイム入力'!U46</f>
        <v>0</v>
      </c>
      <c r="K43" s="113" t="s">
        <v>43</v>
      </c>
      <c r="T43" s="95"/>
      <c r="V43" s="97"/>
    </row>
    <row r="44" spans="1:22" s="96" customFormat="1" ht="12.75">
      <c r="A44" s="108">
        <f>'タイム入力'!W47</f>
        <v>29</v>
      </c>
      <c r="B44" s="109">
        <f>'タイム入力'!A47</f>
        <v>39</v>
      </c>
      <c r="C44" s="110" t="str">
        <f>'タイム入力'!B47</f>
        <v>オースチンミニクーパー９７０Ｓ</v>
      </c>
      <c r="D44" s="109">
        <f>'タイム入力'!P47</f>
        <v>16</v>
      </c>
      <c r="E44" s="109">
        <f>'タイム入力'!Q47</f>
        <v>2</v>
      </c>
      <c r="F44" s="109">
        <f>'タイム入力'!R47</f>
        <v>124</v>
      </c>
      <c r="G44" s="109">
        <f>'タイム入力'!S47</f>
        <v>82</v>
      </c>
      <c r="H44" s="109">
        <f>'タイム入力'!T47</f>
        <v>-3</v>
      </c>
      <c r="I44" s="111">
        <f>'タイム入力'!V47</f>
        <v>221</v>
      </c>
      <c r="J44" s="112">
        <f>'タイム入力'!U47</f>
        <v>0</v>
      </c>
      <c r="K44" s="113" t="s">
        <v>312</v>
      </c>
      <c r="T44" s="95"/>
      <c r="V44" s="97"/>
    </row>
    <row r="45" spans="1:22" s="96" customFormat="1" ht="12.75">
      <c r="A45" s="108">
        <f>'タイム入力'!W48</f>
        <v>9</v>
      </c>
      <c r="B45" s="109">
        <f>'タイム入力'!A48</f>
        <v>40</v>
      </c>
      <c r="C45" s="110" t="str">
        <f>'タイム入力'!B48</f>
        <v>モーリスミニクーパー1275Ｓ</v>
      </c>
      <c r="D45" s="109">
        <f>'タイム入力'!P48</f>
        <v>0</v>
      </c>
      <c r="E45" s="109">
        <f>'タイム入力'!Q48</f>
        <v>1</v>
      </c>
      <c r="F45" s="109">
        <f>'タイム入力'!R48</f>
        <v>124</v>
      </c>
      <c r="G45" s="109">
        <f>'タイム入力'!S48</f>
        <v>82</v>
      </c>
      <c r="H45" s="109">
        <f>'タイム入力'!T48</f>
        <v>-6</v>
      </c>
      <c r="I45" s="111">
        <f>'タイム入力'!V48</f>
        <v>201</v>
      </c>
      <c r="J45" s="112">
        <f>'タイム入力'!U48</f>
        <v>0</v>
      </c>
      <c r="K45" s="113" t="s">
        <v>319</v>
      </c>
      <c r="T45" s="95"/>
      <c r="V45" s="97"/>
    </row>
    <row r="46" spans="1:22" s="96" customFormat="1" ht="12.75">
      <c r="A46" s="108">
        <f>'タイム入力'!W49</f>
        <v>56</v>
      </c>
      <c r="B46" s="109">
        <f>'タイム入力'!A49</f>
        <v>41</v>
      </c>
      <c r="C46" s="110" t="str">
        <f>'タイム入力'!B49</f>
        <v>ＭＧ－Ｂ　Ｍｋ－１</v>
      </c>
      <c r="D46" s="109">
        <f>'タイム入力'!P49</f>
        <v>13</v>
      </c>
      <c r="E46" s="109">
        <f>'タイム入力'!Q49</f>
        <v>20</v>
      </c>
      <c r="F46" s="109">
        <f>'タイム入力'!R49</f>
        <v>124</v>
      </c>
      <c r="G46" s="109">
        <f>'タイム入力'!S49</f>
        <v>82</v>
      </c>
      <c r="H46" s="109" t="str">
        <f>'タイム入力'!T49</f>
        <v> </v>
      </c>
      <c r="I46" s="111">
        <f>'タイム入力'!V49</f>
        <v>239</v>
      </c>
      <c r="J46" s="112">
        <f>'タイム入力'!U49</f>
        <v>0</v>
      </c>
      <c r="K46" s="113" t="s">
        <v>323</v>
      </c>
      <c r="T46" s="95"/>
      <c r="V46" s="97"/>
    </row>
    <row r="47" spans="1:22" s="96" customFormat="1" ht="12.75">
      <c r="A47" s="108">
        <v>68</v>
      </c>
      <c r="B47" s="109">
        <f>'タイム入力'!A50</f>
        <v>42</v>
      </c>
      <c r="C47" s="110" t="str">
        <f>'タイム入力'!B50</f>
        <v>ジネッタ　Ｇ４</v>
      </c>
      <c r="D47" s="109">
        <f>'タイム入力'!P50</f>
        <v>99</v>
      </c>
      <c r="E47" s="109">
        <f>'タイム入力'!Q50</f>
        <v>99</v>
      </c>
      <c r="F47" s="109">
        <f>'タイム入力'!R50</f>
        <v>99</v>
      </c>
      <c r="G47" s="109">
        <f>'タイム入力'!S50</f>
        <v>99</v>
      </c>
      <c r="H47" s="109" t="str">
        <f>'タイム入力'!T50</f>
        <v> </v>
      </c>
      <c r="I47" s="111">
        <f>'タイム入力'!V50</f>
        <v>401</v>
      </c>
      <c r="J47" s="112">
        <f>'タイム入力'!U50</f>
        <v>5</v>
      </c>
      <c r="K47" s="113" t="s">
        <v>326</v>
      </c>
      <c r="T47" s="95"/>
      <c r="V47" s="97"/>
    </row>
    <row r="48" spans="1:22" s="96" customFormat="1" ht="12.75">
      <c r="A48" s="108">
        <f>'タイム入力'!W51</f>
        <v>1</v>
      </c>
      <c r="B48" s="109">
        <f>'タイム入力'!A51</f>
        <v>43</v>
      </c>
      <c r="C48" s="110" t="str">
        <f>'タイム入力'!B51</f>
        <v>ジネッタ　Ｇ４</v>
      </c>
      <c r="D48" s="109">
        <f>'タイム入力'!P51</f>
        <v>17</v>
      </c>
      <c r="E48" s="109">
        <f>'タイム入力'!Q51</f>
        <v>17</v>
      </c>
      <c r="F48" s="109">
        <f>'タイム入力'!R51</f>
        <v>32</v>
      </c>
      <c r="G48" s="109">
        <f>'タイム入力'!S51</f>
        <v>12</v>
      </c>
      <c r="H48" s="109">
        <f>'タイム入力'!T51</f>
        <v>-10</v>
      </c>
      <c r="I48" s="111">
        <f>'タイム入力'!V51</f>
        <v>73</v>
      </c>
      <c r="J48" s="112">
        <f>'タイム入力'!U51</f>
        <v>5</v>
      </c>
      <c r="K48" s="113" t="s">
        <v>328</v>
      </c>
      <c r="T48" s="95"/>
      <c r="V48" s="97"/>
    </row>
    <row r="49" spans="1:22" s="96" customFormat="1" ht="12.75">
      <c r="A49" s="108">
        <f>'タイム入力'!W52</f>
        <v>4</v>
      </c>
      <c r="B49" s="109">
        <f>'タイム入力'!A52</f>
        <v>44</v>
      </c>
      <c r="C49" s="110" t="str">
        <f>'タイム入力'!B52</f>
        <v>ロータスコルチナ　Ｍｋ－1　Ｓｒ－2</v>
      </c>
      <c r="D49" s="109">
        <f>'タイム入力'!P52</f>
        <v>13</v>
      </c>
      <c r="E49" s="109">
        <f>'タイム入力'!Q52</f>
        <v>13</v>
      </c>
      <c r="F49" s="109">
        <f>'タイム入力'!R52</f>
        <v>44</v>
      </c>
      <c r="G49" s="109">
        <f>'タイム入力'!S52</f>
        <v>8</v>
      </c>
      <c r="H49" s="109" t="str">
        <f>'タイム入力'!T52</f>
        <v> </v>
      </c>
      <c r="I49" s="111">
        <f>'タイム入力'!V52</f>
        <v>83</v>
      </c>
      <c r="J49" s="112">
        <f>'タイム入力'!U52</f>
        <v>5</v>
      </c>
      <c r="K49" s="113" t="s">
        <v>331</v>
      </c>
      <c r="T49" s="95"/>
      <c r="V49" s="97"/>
    </row>
    <row r="50" spans="1:22" s="96" customFormat="1" ht="12.75">
      <c r="A50" s="108">
        <v>69</v>
      </c>
      <c r="B50" s="109">
        <f>'タイム入力'!A53</f>
        <v>45</v>
      </c>
      <c r="C50" s="110" t="str">
        <f>'タイム入力'!B53</f>
        <v>オースチンミニクーパー1275Ｓ</v>
      </c>
      <c r="D50" s="109">
        <f>'タイム入力'!P53</f>
        <v>99</v>
      </c>
      <c r="E50" s="109">
        <f>'タイム入力'!Q53</f>
        <v>99</v>
      </c>
      <c r="F50" s="109">
        <f>'タイム入力'!R53</f>
        <v>99</v>
      </c>
      <c r="G50" s="109">
        <f>'タイム入力'!S53</f>
        <v>99</v>
      </c>
      <c r="H50" s="109" t="str">
        <f>'タイム入力'!T53</f>
        <v> </v>
      </c>
      <c r="I50" s="111">
        <f>'タイム入力'!V53</f>
        <v>401</v>
      </c>
      <c r="J50" s="112">
        <f>'タイム入力'!U53</f>
        <v>5</v>
      </c>
      <c r="K50" s="113" t="s">
        <v>334</v>
      </c>
      <c r="T50" s="95"/>
      <c r="V50" s="97"/>
    </row>
    <row r="51" spans="1:22" s="96" customFormat="1" ht="12.75">
      <c r="A51" s="108">
        <f>'タイム入力'!W54</f>
        <v>7</v>
      </c>
      <c r="B51" s="109">
        <f>'タイム入力'!A54</f>
        <v>46</v>
      </c>
      <c r="C51" s="110" t="str">
        <f>'タイム入力'!B54</f>
        <v>トライアンフ　ビテス６</v>
      </c>
      <c r="D51" s="109">
        <f>'タイム入力'!P54</f>
        <v>4</v>
      </c>
      <c r="E51" s="109">
        <f>'タイム入力'!Q54</f>
        <v>1</v>
      </c>
      <c r="F51" s="109">
        <f>'タイム入力'!R54</f>
        <v>124</v>
      </c>
      <c r="G51" s="109">
        <f>'タイム入力'!S54</f>
        <v>70</v>
      </c>
      <c r="H51" s="109" t="str">
        <f>'タイム入力'!T54</f>
        <v> </v>
      </c>
      <c r="I51" s="111">
        <f>'タイム入力'!V54</f>
        <v>199</v>
      </c>
      <c r="J51" s="112">
        <f>'タイム入力'!U54</f>
        <v>0</v>
      </c>
      <c r="K51" s="113" t="s">
        <v>340</v>
      </c>
      <c r="T51" s="95"/>
      <c r="V51" s="97"/>
    </row>
    <row r="52" spans="1:22" s="96" customFormat="1" ht="12.75">
      <c r="A52" s="108">
        <v>10</v>
      </c>
      <c r="B52" s="109">
        <f>'タイム入力'!A55</f>
        <v>47</v>
      </c>
      <c r="C52" s="110" t="str">
        <f>'タイム入力'!B55</f>
        <v>ライレーエルフ　Ｍｋ－２</v>
      </c>
      <c r="D52" s="109">
        <f>'タイム入力'!P55</f>
        <v>3</v>
      </c>
      <c r="E52" s="109">
        <f>'タイム入力'!Q55</f>
        <v>13</v>
      </c>
      <c r="F52" s="109">
        <f>'タイム入力'!R55</f>
        <v>124</v>
      </c>
      <c r="G52" s="109">
        <f>'タイム入力'!S55</f>
        <v>82</v>
      </c>
      <c r="H52" s="109">
        <f>'タイム入力'!T55</f>
        <v>-8</v>
      </c>
      <c r="I52" s="111">
        <f>'タイム入力'!V55</f>
        <v>214</v>
      </c>
      <c r="J52" s="112">
        <f>'タイム入力'!U55</f>
        <v>0</v>
      </c>
      <c r="K52" s="113" t="s">
        <v>348</v>
      </c>
      <c r="T52" s="95"/>
      <c r="V52" s="97"/>
    </row>
    <row r="53" spans="1:22" s="96" customFormat="1" ht="12.75">
      <c r="A53" s="108">
        <v>45</v>
      </c>
      <c r="B53" s="109">
        <f>'タイム入力'!A56</f>
        <v>48</v>
      </c>
      <c r="C53" s="110" t="str">
        <f>'タイム入力'!B56</f>
        <v>モーリス　ミニトラベラー</v>
      </c>
      <c r="D53" s="109">
        <f>'タイム入力'!P56</f>
        <v>3</v>
      </c>
      <c r="E53" s="109">
        <f>'タイム入力'!Q56</f>
        <v>18</v>
      </c>
      <c r="F53" s="109">
        <f>'タイム入力'!R56</f>
        <v>124</v>
      </c>
      <c r="G53" s="109">
        <f>'タイム入力'!S56</f>
        <v>82</v>
      </c>
      <c r="H53" s="109" t="str">
        <f>'タイム入力'!T56</f>
        <v> </v>
      </c>
      <c r="I53" s="111">
        <f>'タイム入力'!V56</f>
        <v>227</v>
      </c>
      <c r="J53" s="112">
        <f>'タイム入力'!U56</f>
        <v>0</v>
      </c>
      <c r="K53" s="113" t="s">
        <v>354</v>
      </c>
      <c r="T53" s="95"/>
      <c r="V53" s="97"/>
    </row>
    <row r="54" spans="1:22" s="96" customFormat="1" ht="12.75">
      <c r="A54" s="108">
        <f>'タイム入力'!W57</f>
        <v>59</v>
      </c>
      <c r="B54" s="109">
        <f>'タイム入力'!A57</f>
        <v>49</v>
      </c>
      <c r="C54" s="110" t="str">
        <f>'タイム入力'!B57</f>
        <v>ロータスエラン　Ｓｒ－３　ＤＨＣ</v>
      </c>
      <c r="D54" s="109">
        <f>'タイム入力'!P57</f>
        <v>26</v>
      </c>
      <c r="E54" s="109">
        <f>'タイム入力'!Q57</f>
        <v>11</v>
      </c>
      <c r="F54" s="109">
        <f>'タイム入力'!R57</f>
        <v>124</v>
      </c>
      <c r="G54" s="109">
        <f>'タイム入力'!S57</f>
        <v>82</v>
      </c>
      <c r="H54" s="109" t="str">
        <f>'タイム入力'!T57</f>
        <v> </v>
      </c>
      <c r="I54" s="111">
        <f>'タイム入力'!V57</f>
        <v>243</v>
      </c>
      <c r="J54" s="112">
        <f>'タイム入力'!U57</f>
        <v>0</v>
      </c>
      <c r="K54" s="113" t="s">
        <v>362</v>
      </c>
      <c r="T54" s="95"/>
      <c r="V54" s="97"/>
    </row>
    <row r="55" spans="1:22" s="96" customFormat="1" ht="12.75">
      <c r="A55" s="108">
        <f>'タイム入力'!W58</f>
        <v>42</v>
      </c>
      <c r="B55" s="109">
        <f>'タイム入力'!A58</f>
        <v>50</v>
      </c>
      <c r="C55" s="110" t="str">
        <f>'タイム入力'!B58</f>
        <v>ロータスエラン　Ｓｒ－３</v>
      </c>
      <c r="D55" s="109">
        <f>'タイム入力'!P58</f>
        <v>13</v>
      </c>
      <c r="E55" s="109">
        <f>'タイム入力'!Q58</f>
        <v>10</v>
      </c>
      <c r="F55" s="109">
        <f>'タイム入力'!R58</f>
        <v>124</v>
      </c>
      <c r="G55" s="109">
        <f>'タイム入力'!S58</f>
        <v>82</v>
      </c>
      <c r="H55" s="109" t="str">
        <f>'タイム入力'!T58</f>
        <v> </v>
      </c>
      <c r="I55" s="111">
        <f>'タイム入力'!V58</f>
        <v>229</v>
      </c>
      <c r="J55" s="112">
        <f>'タイム入力'!U58</f>
        <v>0</v>
      </c>
      <c r="K55" s="113" t="s">
        <v>371</v>
      </c>
      <c r="T55" s="95"/>
      <c r="V55" s="97"/>
    </row>
    <row r="56" spans="1:22" s="96" customFormat="1" ht="12.75">
      <c r="A56" s="108">
        <f>'タイム入力'!W59</f>
        <v>48</v>
      </c>
      <c r="B56" s="109">
        <f>'タイム入力'!A59</f>
        <v>51</v>
      </c>
      <c r="C56" s="110" t="str">
        <f>'タイム入力'!B59</f>
        <v>ジネッタ　Ｇ１２</v>
      </c>
      <c r="D56" s="109">
        <f>'タイム入力'!P59</f>
        <v>13</v>
      </c>
      <c r="E56" s="109">
        <f>'タイム入力'!Q59</f>
        <v>12</v>
      </c>
      <c r="F56" s="109">
        <f>'タイム入力'!R59</f>
        <v>124</v>
      </c>
      <c r="G56" s="109">
        <f>'タイム入力'!S59</f>
        <v>82</v>
      </c>
      <c r="H56" s="109" t="str">
        <f>'タイム入力'!T59</f>
        <v> </v>
      </c>
      <c r="I56" s="111">
        <f>'タイム入力'!V59</f>
        <v>231</v>
      </c>
      <c r="J56" s="112">
        <f>'タイム入力'!U59</f>
        <v>0</v>
      </c>
      <c r="K56" s="113" t="s">
        <v>380</v>
      </c>
      <c r="T56" s="95"/>
      <c r="V56" s="97"/>
    </row>
    <row r="57" spans="1:22" s="96" customFormat="1" ht="12.75">
      <c r="A57" s="108">
        <v>36</v>
      </c>
      <c r="B57" s="109">
        <f>'タイム入力'!A60</f>
        <v>52</v>
      </c>
      <c r="C57" s="110" t="str">
        <f>'タイム入力'!B60</f>
        <v>ロータスエラン　Ｓｒ－３</v>
      </c>
      <c r="D57" s="109">
        <f>'タイム入力'!P60</f>
        <v>14</v>
      </c>
      <c r="E57" s="109">
        <f>'タイム入力'!Q60</f>
        <v>11</v>
      </c>
      <c r="F57" s="109">
        <f>'タイム入力'!R60</f>
        <v>124</v>
      </c>
      <c r="G57" s="109">
        <f>'タイム入力'!S60</f>
        <v>82</v>
      </c>
      <c r="H57" s="109" t="str">
        <f>'タイム入力'!T60</f>
        <v> </v>
      </c>
      <c r="I57" s="111">
        <f>'タイム入力'!V60</f>
        <v>231</v>
      </c>
      <c r="J57" s="112">
        <f>'タイム入力'!U60</f>
        <v>0</v>
      </c>
      <c r="K57" s="113" t="s">
        <v>387</v>
      </c>
      <c r="T57" s="95"/>
      <c r="V57" s="97"/>
    </row>
    <row r="58" spans="1:22" s="96" customFormat="1" ht="12.75">
      <c r="A58" s="108">
        <v>24</v>
      </c>
      <c r="B58" s="109">
        <f>'タイム入力'!A61</f>
        <v>53</v>
      </c>
      <c r="C58" s="110" t="str">
        <f>'タイム入力'!B61</f>
        <v>マーコス　１６００ＧＴ</v>
      </c>
      <c r="D58" s="109">
        <f>'タイム入力'!P61</f>
        <v>11</v>
      </c>
      <c r="E58" s="109">
        <f>'タイム入力'!Q61</f>
        <v>13</v>
      </c>
      <c r="F58" s="109">
        <f>'タイム入力'!R61</f>
        <v>124</v>
      </c>
      <c r="G58" s="109">
        <f>'タイム入力'!S61</f>
        <v>82</v>
      </c>
      <c r="H58" s="109" t="str">
        <f>'タイム入力'!T61</f>
        <v> </v>
      </c>
      <c r="I58" s="111">
        <f>'タイム入力'!V61</f>
        <v>230</v>
      </c>
      <c r="J58" s="112">
        <f>'タイム入力'!U61</f>
        <v>0</v>
      </c>
      <c r="K58" s="113" t="s">
        <v>395</v>
      </c>
      <c r="T58" s="95"/>
      <c r="V58" s="97"/>
    </row>
    <row r="59" spans="1:22" s="96" customFormat="1" ht="12.75">
      <c r="A59" s="108">
        <v>66</v>
      </c>
      <c r="B59" s="109">
        <f>'タイム入力'!A62</f>
        <v>54</v>
      </c>
      <c r="C59" s="110" t="str">
        <f>'タイム入力'!B62</f>
        <v>ロータス　ヨーロッパ　Ｓｒ-1</v>
      </c>
      <c r="D59" s="109">
        <f>'タイム入力'!P62</f>
        <v>99</v>
      </c>
      <c r="E59" s="109">
        <f>'タイム入力'!Q62</f>
        <v>99</v>
      </c>
      <c r="F59" s="109">
        <f>'タイム入力'!R62</f>
        <v>99</v>
      </c>
      <c r="G59" s="109">
        <f>'タイム入力'!S62</f>
        <v>99</v>
      </c>
      <c r="H59" s="109" t="str">
        <f>'タイム入力'!T62</f>
        <v> </v>
      </c>
      <c r="I59" s="111">
        <f>'タイム入力'!V62</f>
        <v>396</v>
      </c>
      <c r="J59" s="112">
        <f>'タイム入力'!U62</f>
        <v>0</v>
      </c>
      <c r="K59" s="113" t="s">
        <v>398</v>
      </c>
      <c r="T59" s="95"/>
      <c r="V59" s="97"/>
    </row>
    <row r="60" spans="1:22" s="96" customFormat="1" ht="12.75">
      <c r="A60" s="108">
        <v>13</v>
      </c>
      <c r="B60" s="109">
        <f>'タイム入力'!A63</f>
        <v>55</v>
      </c>
      <c r="C60" s="110" t="str">
        <f>'タイム入力'!B63</f>
        <v>ＭＧ－Ｂ　ＧＴ</v>
      </c>
      <c r="D60" s="109">
        <f>'タイム入力'!P63</f>
        <v>3</v>
      </c>
      <c r="E60" s="109">
        <f>'タイム入力'!Q63</f>
        <v>0</v>
      </c>
      <c r="F60" s="109">
        <f>'タイム入力'!R63</f>
        <v>124</v>
      </c>
      <c r="G60" s="109">
        <f>'タイム入力'!S63</f>
        <v>82</v>
      </c>
      <c r="H60" s="109">
        <f>'タイム入力'!T63</f>
        <v>-4</v>
      </c>
      <c r="I60" s="111">
        <f>'タイム入力'!V63</f>
        <v>205</v>
      </c>
      <c r="J60" s="112">
        <f>'タイム入力'!U63</f>
        <v>0</v>
      </c>
      <c r="K60" s="113" t="s">
        <v>403</v>
      </c>
      <c r="T60" s="95"/>
      <c r="V60" s="97"/>
    </row>
    <row r="61" spans="1:22" s="96" customFormat="1" ht="12.75">
      <c r="A61" s="108">
        <v>20</v>
      </c>
      <c r="B61" s="109">
        <f>'タイム入力'!A64</f>
        <v>56</v>
      </c>
      <c r="C61" s="110" t="str">
        <f>'タイム入力'!B64</f>
        <v>オースチンヒーレーレンハムクーペ</v>
      </c>
      <c r="D61" s="109">
        <f>'タイム入力'!P64</f>
        <v>3</v>
      </c>
      <c r="E61" s="109">
        <f>'タイム入力'!Q64</f>
        <v>0</v>
      </c>
      <c r="F61" s="109">
        <f>'タイム入力'!R64</f>
        <v>124</v>
      </c>
      <c r="G61" s="109">
        <f>'タイム入力'!S64</f>
        <v>82</v>
      </c>
      <c r="H61" s="109" t="str">
        <f>'タイム入力'!T64</f>
        <v> </v>
      </c>
      <c r="I61" s="111">
        <f>'タイム入力'!V64</f>
        <v>209</v>
      </c>
      <c r="J61" s="112">
        <f>'タイム入力'!U64</f>
        <v>0</v>
      </c>
      <c r="K61" s="113" t="s">
        <v>410</v>
      </c>
      <c r="T61" s="95"/>
      <c r="V61" s="97"/>
    </row>
    <row r="62" spans="1:22" s="96" customFormat="1" ht="12.75">
      <c r="A62" s="108">
        <v>51</v>
      </c>
      <c r="B62" s="109">
        <f>'タイム入力'!A65</f>
        <v>57</v>
      </c>
      <c r="C62" s="110" t="str">
        <f>'タイム入力'!B65</f>
        <v>ロータスエラン　Ｓｒ－３</v>
      </c>
      <c r="D62" s="109">
        <f>'タイム入力'!P65</f>
        <v>16</v>
      </c>
      <c r="E62" s="109">
        <f>'タイム入力'!Q65</f>
        <v>12</v>
      </c>
      <c r="F62" s="109">
        <f>'タイム入力'!R65</f>
        <v>124</v>
      </c>
      <c r="G62" s="109">
        <f>'タイム入力'!S65</f>
        <v>82</v>
      </c>
      <c r="H62" s="109" t="str">
        <f>'タイム入力'!T65</f>
        <v> </v>
      </c>
      <c r="I62" s="111">
        <f>'タイム入力'!V65</f>
        <v>234</v>
      </c>
      <c r="J62" s="112">
        <f>'タイム入力'!U65</f>
        <v>0</v>
      </c>
      <c r="K62" s="113" t="s">
        <v>416</v>
      </c>
      <c r="T62" s="95"/>
      <c r="V62" s="97"/>
    </row>
    <row r="63" spans="1:22" s="96" customFormat="1" ht="12.75">
      <c r="A63" s="108">
        <f>'タイム入力'!W66</f>
        <v>62</v>
      </c>
      <c r="B63" s="109">
        <f>'タイム入力'!A66</f>
        <v>58</v>
      </c>
      <c r="C63" s="110" t="str">
        <f>'タイム入力'!B66</f>
        <v>ハートウェル　インプ</v>
      </c>
      <c r="D63" s="109">
        <f>'タイム入力'!P66</f>
        <v>48</v>
      </c>
      <c r="E63" s="109">
        <f>'タイム入力'!Q66</f>
        <v>4</v>
      </c>
      <c r="F63" s="109">
        <f>'タイム入力'!R66</f>
        <v>124</v>
      </c>
      <c r="G63" s="109">
        <f>'タイム入力'!S66</f>
        <v>82</v>
      </c>
      <c r="H63" s="109" t="str">
        <f>'タイム入力'!T66</f>
        <v> </v>
      </c>
      <c r="I63" s="111">
        <f>'タイム入力'!V66</f>
        <v>258</v>
      </c>
      <c r="J63" s="112">
        <f>'タイム入力'!U66</f>
        <v>0</v>
      </c>
      <c r="K63" s="113" t="s">
        <v>423</v>
      </c>
      <c r="T63" s="95"/>
      <c r="V63" s="97"/>
    </row>
    <row r="64" spans="1:22" s="96" customFormat="1" ht="12.75">
      <c r="A64" s="108">
        <f>'タイム入力'!W67</f>
        <v>19</v>
      </c>
      <c r="B64" s="109">
        <f>'タイム入力'!A67</f>
        <v>59</v>
      </c>
      <c r="C64" s="110" t="str">
        <f>'タイム入力'!B67</f>
        <v>オースチンヒーレースプライトＭｋ－４</v>
      </c>
      <c r="D64" s="109">
        <f>'タイム入力'!P67</f>
        <v>4</v>
      </c>
      <c r="E64" s="109">
        <f>'タイム入力'!Q67</f>
        <v>5</v>
      </c>
      <c r="F64" s="109">
        <f>'タイム入力'!R67</f>
        <v>124</v>
      </c>
      <c r="G64" s="109">
        <f>'タイム入力'!S67</f>
        <v>82</v>
      </c>
      <c r="H64" s="109" t="str">
        <f>'タイム入力'!T67</f>
        <v> </v>
      </c>
      <c r="I64" s="111">
        <f>'タイム入力'!V67</f>
        <v>215</v>
      </c>
      <c r="J64" s="112">
        <f>'タイム入力'!U67</f>
        <v>0</v>
      </c>
      <c r="K64" s="113" t="s">
        <v>431</v>
      </c>
      <c r="T64" s="95"/>
      <c r="V64" s="97"/>
    </row>
    <row r="65" spans="1:22" s="96" customFormat="1" ht="12.75">
      <c r="A65" s="108">
        <f>'タイム入力'!W68</f>
        <v>10</v>
      </c>
      <c r="B65" s="109">
        <f>'タイム入力'!A68</f>
        <v>60</v>
      </c>
      <c r="C65" s="110" t="str">
        <f>'タイム入力'!B68</f>
        <v>フォードコルチナロータス　Ｍｋ－２　</v>
      </c>
      <c r="D65" s="109">
        <f>'タイム入力'!P68</f>
        <v>4</v>
      </c>
      <c r="E65" s="109">
        <f>'タイム入力'!Q68</f>
        <v>1</v>
      </c>
      <c r="F65" s="109">
        <f>'タイム入力'!R68</f>
        <v>124</v>
      </c>
      <c r="G65" s="109">
        <f>'タイム入力'!S68</f>
        <v>82</v>
      </c>
      <c r="H65" s="109">
        <f>'タイム入力'!T68</f>
        <v>-8</v>
      </c>
      <c r="I65" s="111">
        <f>'タイム入力'!V68</f>
        <v>203</v>
      </c>
      <c r="J65" s="123">
        <f>'タイム入力'!U68</f>
        <v>0</v>
      </c>
      <c r="K65" s="113" t="s">
        <v>437</v>
      </c>
      <c r="T65" s="95"/>
      <c r="V65" s="97"/>
    </row>
    <row r="66" spans="1:22" s="96" customFormat="1" ht="12.75">
      <c r="A66" s="108">
        <v>18</v>
      </c>
      <c r="B66" s="109">
        <f>'タイム入力'!A69</f>
        <v>61</v>
      </c>
      <c r="C66" s="110" t="str">
        <f>'タイム入力'!B69</f>
        <v>ＭＧ-Ｃ</v>
      </c>
      <c r="D66" s="109">
        <f>'タイム入力'!P69</f>
        <v>2</v>
      </c>
      <c r="E66" s="109">
        <f>'タイム入力'!Q69</f>
        <v>0</v>
      </c>
      <c r="F66" s="109">
        <f>'タイム入力'!R69</f>
        <v>124</v>
      </c>
      <c r="G66" s="109">
        <f>'タイム入力'!S69</f>
        <v>82</v>
      </c>
      <c r="H66" s="109" t="str">
        <f>'タイム入力'!T69</f>
        <v> </v>
      </c>
      <c r="I66" s="111">
        <f>'タイム入力'!V69</f>
        <v>208</v>
      </c>
      <c r="J66" s="123">
        <f>'タイム入力'!U69</f>
        <v>0</v>
      </c>
      <c r="K66" s="124" t="s">
        <v>444</v>
      </c>
      <c r="T66" s="95"/>
      <c r="V66" s="97"/>
    </row>
    <row r="67" spans="1:22" s="96" customFormat="1" ht="12.75">
      <c r="A67" s="108">
        <v>62</v>
      </c>
      <c r="B67" s="109">
        <f>'タイム入力'!A70</f>
        <v>62</v>
      </c>
      <c r="C67" s="110" t="str">
        <f>'タイム入力'!B70</f>
        <v>ＭＧ１３００　Ｍｋ－２</v>
      </c>
      <c r="D67" s="109">
        <f>'タイム入力'!P70</f>
        <v>6</v>
      </c>
      <c r="E67" s="109">
        <f>'タイム入力'!Q70</f>
        <v>31</v>
      </c>
      <c r="F67" s="109">
        <f>'タイム入力'!R70</f>
        <v>32</v>
      </c>
      <c r="G67" s="109">
        <f>'タイム入力'!S70</f>
        <v>27</v>
      </c>
      <c r="H67" s="109" t="str">
        <f>'タイム入力'!T70</f>
        <v> </v>
      </c>
      <c r="I67" s="111">
        <f>'タイム入力'!V70</f>
        <v>101</v>
      </c>
      <c r="J67" s="123">
        <f>'タイム入力'!U70</f>
        <v>5</v>
      </c>
      <c r="K67" s="124" t="s">
        <v>448</v>
      </c>
      <c r="T67" s="95"/>
      <c r="V67" s="97"/>
    </row>
    <row r="68" spans="1:22" s="96" customFormat="1" ht="12.75">
      <c r="A68" s="108">
        <v>47</v>
      </c>
      <c r="B68" s="109">
        <f>'タイム入力'!A71</f>
        <v>63</v>
      </c>
      <c r="C68" s="110" t="str">
        <f>'タイム入力'!B71</f>
        <v>ロータスセブン　Ｓｒ－３</v>
      </c>
      <c r="D68" s="109">
        <f>'タイム入力'!P71</f>
        <v>19</v>
      </c>
      <c r="E68" s="109">
        <f>'タイム入力'!Q71</f>
        <v>14</v>
      </c>
      <c r="F68" s="109">
        <f>'タイム入力'!R71</f>
        <v>124</v>
      </c>
      <c r="G68" s="109">
        <f>'タイム入力'!S71</f>
        <v>82</v>
      </c>
      <c r="H68" s="109" t="str">
        <f>'タイム入力'!T71</f>
        <v> </v>
      </c>
      <c r="I68" s="111">
        <f>'タイム入力'!V71</f>
        <v>239</v>
      </c>
      <c r="J68" s="123">
        <f>'タイム入力'!U71</f>
        <v>0</v>
      </c>
      <c r="K68" s="124" t="s">
        <v>453</v>
      </c>
      <c r="T68" s="95"/>
      <c r="V68" s="97"/>
    </row>
    <row r="69" spans="1:22" s="96" customFormat="1" ht="12.75">
      <c r="A69" s="108">
        <f>'タイム入力'!W72</f>
        <v>48</v>
      </c>
      <c r="B69" s="109">
        <f>'タイム入力'!A72</f>
        <v>64</v>
      </c>
      <c r="C69" s="110" t="str">
        <f>'タイム入力'!B72</f>
        <v>ＢＬ　ミニクーパー1275Ｓ　Ｍｋ-3</v>
      </c>
      <c r="D69" s="109">
        <f>'タイム入力'!P72</f>
        <v>13</v>
      </c>
      <c r="E69" s="109">
        <f>'タイム入力'!Q72</f>
        <v>12</v>
      </c>
      <c r="F69" s="109">
        <f>'タイム入力'!R72</f>
        <v>124</v>
      </c>
      <c r="G69" s="109">
        <f>'タイム入力'!S72</f>
        <v>82</v>
      </c>
      <c r="H69" s="109" t="str">
        <f>'タイム入力'!T72</f>
        <v> </v>
      </c>
      <c r="I69" s="111">
        <f>'タイム入力'!V72</f>
        <v>231</v>
      </c>
      <c r="J69" s="123">
        <f>'タイム入力'!U72</f>
        <v>0</v>
      </c>
      <c r="K69" s="124" t="s">
        <v>461</v>
      </c>
      <c r="T69" s="95"/>
      <c r="V69" s="97"/>
    </row>
    <row r="70" spans="1:22" s="96" customFormat="1" ht="12.75">
      <c r="A70" s="108">
        <v>37</v>
      </c>
      <c r="B70" s="109">
        <f>'タイム入力'!A73</f>
        <v>65</v>
      </c>
      <c r="C70" s="110" t="str">
        <f>'タイム入力'!B73</f>
        <v>トライアンフ　ＧＴ６</v>
      </c>
      <c r="D70" s="109">
        <f>'タイム入力'!P73</f>
        <v>3</v>
      </c>
      <c r="E70" s="109">
        <f>'タイム入力'!Q73</f>
        <v>11</v>
      </c>
      <c r="F70" s="109">
        <f>'タイム入力'!R73</f>
        <v>124</v>
      </c>
      <c r="G70" s="109">
        <f>'タイム入力'!S73</f>
        <v>82</v>
      </c>
      <c r="H70" s="109" t="str">
        <f>'タイム入力'!T73</f>
        <v> </v>
      </c>
      <c r="I70" s="111">
        <f>'タイム入力'!V73</f>
        <v>220</v>
      </c>
      <c r="J70" s="123">
        <f>'タイム入力'!U73</f>
        <v>0</v>
      </c>
      <c r="K70" s="124" t="s">
        <v>468</v>
      </c>
      <c r="T70" s="95"/>
      <c r="V70" s="97"/>
    </row>
    <row r="71" spans="1:22" s="96" customFormat="1" ht="12.75">
      <c r="A71" s="108">
        <f>'タイム入力'!W74</f>
        <v>22</v>
      </c>
      <c r="B71" s="109">
        <f>'タイム入力'!A74</f>
        <v>66</v>
      </c>
      <c r="C71" s="110" t="str">
        <f>'タイム入力'!B74</f>
        <v>ロータスエラン　スプリント</v>
      </c>
      <c r="D71" s="109">
        <f>'タイム入力'!P74</f>
        <v>8</v>
      </c>
      <c r="E71" s="109">
        <f>'タイム入力'!Q74</f>
        <v>2</v>
      </c>
      <c r="F71" s="109">
        <f>'タイム入力'!R74</f>
        <v>124</v>
      </c>
      <c r="G71" s="109">
        <f>'タイム入力'!S74</f>
        <v>82</v>
      </c>
      <c r="H71" s="109" t="str">
        <f>'タイム入力'!T74</f>
        <v> </v>
      </c>
      <c r="I71" s="111">
        <f>'タイム入力'!V74</f>
        <v>216</v>
      </c>
      <c r="J71" s="123">
        <f>'タイム入力'!U74</f>
        <v>0</v>
      </c>
      <c r="K71" s="124" t="s">
        <v>473</v>
      </c>
      <c r="T71" s="95"/>
      <c r="V71" s="97"/>
    </row>
    <row r="72" spans="1:22" s="96" customFormat="1" ht="12.75">
      <c r="A72" s="108">
        <v>16</v>
      </c>
      <c r="B72" s="109">
        <f>'タイム入力'!A75</f>
        <v>67</v>
      </c>
      <c r="C72" s="110" t="str">
        <f>'タイム入力'!B75</f>
        <v>ＢＬ　ミニクーパーＳ</v>
      </c>
      <c r="D72" s="109">
        <f>'タイム入力'!P75</f>
        <v>20</v>
      </c>
      <c r="E72" s="109">
        <f>'タイム入力'!Q75</f>
        <v>5</v>
      </c>
      <c r="F72" s="109">
        <f>'タイム入力'!R75</f>
        <v>124</v>
      </c>
      <c r="G72" s="109">
        <f>'タイム入力'!S75</f>
        <v>82</v>
      </c>
      <c r="H72" s="109">
        <f>'タイム入力'!T75</f>
        <v>-6</v>
      </c>
      <c r="I72" s="111">
        <f>'タイム入力'!V75</f>
        <v>225</v>
      </c>
      <c r="J72" s="123">
        <f>'タイム入力'!U75</f>
        <v>0</v>
      </c>
      <c r="K72" s="124" t="s">
        <v>480</v>
      </c>
      <c r="T72" s="95"/>
      <c r="V72" s="97"/>
    </row>
    <row r="73" spans="1:22" s="96" customFormat="1" ht="12.75">
      <c r="A73" s="108">
        <f>'タイム入力'!W76</f>
        <v>37</v>
      </c>
      <c r="B73" s="109">
        <f>'タイム入力'!A76</f>
        <v>68</v>
      </c>
      <c r="C73" s="110" t="str">
        <f>'タイム入力'!B76</f>
        <v>マーコスミニＧＴ　Ｍｋ－４</v>
      </c>
      <c r="D73" s="109">
        <f>'タイム入力'!P76</f>
        <v>10</v>
      </c>
      <c r="E73" s="109">
        <f>'タイム入力'!Q76</f>
        <v>13</v>
      </c>
      <c r="F73" s="109">
        <f>'タイム入力'!R76</f>
        <v>124</v>
      </c>
      <c r="G73" s="109">
        <f>'タイム入力'!S76</f>
        <v>82</v>
      </c>
      <c r="H73" s="109">
        <f>'タイム入力'!T76</f>
        <v>-3</v>
      </c>
      <c r="I73" s="111">
        <f>'タイム入力'!V76</f>
        <v>226</v>
      </c>
      <c r="J73" s="123">
        <f>'タイム入力'!U76</f>
        <v>0</v>
      </c>
      <c r="K73" s="124" t="s">
        <v>484</v>
      </c>
      <c r="T73" s="95"/>
      <c r="V73" s="97"/>
    </row>
    <row r="74" spans="1:22" s="96" customFormat="1" ht="12.75">
      <c r="A74" s="108">
        <f>'タイム入力'!W77</f>
        <v>60</v>
      </c>
      <c r="B74" s="109">
        <f>'タイム入力'!A77</f>
        <v>69</v>
      </c>
      <c r="C74" s="110" t="str">
        <f>'タイム入力'!B77</f>
        <v>ＭＧミジェット　Ｍｋ－３</v>
      </c>
      <c r="D74" s="109">
        <f>'タイム入力'!P77</f>
        <v>27</v>
      </c>
      <c r="E74" s="109">
        <f>'タイム入力'!Q77</f>
        <v>15</v>
      </c>
      <c r="F74" s="109">
        <f>'タイム入力'!R77</f>
        <v>124</v>
      </c>
      <c r="G74" s="109">
        <f>'タイム入力'!S77</f>
        <v>82</v>
      </c>
      <c r="H74" s="109" t="str">
        <f>'タイム入力'!T77</f>
        <v> </v>
      </c>
      <c r="I74" s="111">
        <f>'タイム入力'!V77</f>
        <v>248</v>
      </c>
      <c r="J74" s="123">
        <f>'タイム入力'!U77</f>
        <v>0</v>
      </c>
      <c r="K74" s="124" t="s">
        <v>490</v>
      </c>
      <c r="T74" s="95"/>
      <c r="V74" s="97"/>
    </row>
    <row r="75" spans="1:22" s="96" customFormat="1" ht="12.75">
      <c r="A75" s="108">
        <f>'タイム入力'!W78</f>
        <v>65</v>
      </c>
      <c r="B75" s="109">
        <f>'タイム入力'!A78</f>
        <v>0</v>
      </c>
      <c r="C75" s="110">
        <f>'タイム入力'!B78</f>
        <v>0</v>
      </c>
      <c r="D75" s="109">
        <f>'タイム入力'!P78</f>
        <v>99</v>
      </c>
      <c r="E75" s="109">
        <f>'タイム入力'!Q78</f>
        <v>76</v>
      </c>
      <c r="F75" s="109">
        <f>'タイム入力'!R78</f>
        <v>124</v>
      </c>
      <c r="G75" s="109">
        <f>'タイム入力'!S78</f>
        <v>82</v>
      </c>
      <c r="H75" s="109" t="str">
        <f>'タイム入力'!T78</f>
        <v> </v>
      </c>
      <c r="I75" s="111">
        <f>'タイム入力'!V78</f>
        <v>381</v>
      </c>
      <c r="J75" s="123">
        <f>'タイム入力'!U78</f>
        <v>0</v>
      </c>
      <c r="K75" s="124"/>
      <c r="T75" s="95"/>
      <c r="V75" s="97"/>
    </row>
    <row r="76" spans="1:22" s="96" customFormat="1" ht="12.75">
      <c r="A76" s="108">
        <f>'タイム入力'!W79</f>
        <v>65</v>
      </c>
      <c r="B76" s="109">
        <f>'タイム入力'!A79</f>
        <v>0</v>
      </c>
      <c r="C76" s="110">
        <f>'タイム入力'!B79</f>
        <v>0</v>
      </c>
      <c r="D76" s="109">
        <f>'タイム入力'!P79</f>
        <v>99</v>
      </c>
      <c r="E76" s="109">
        <f>'タイム入力'!Q79</f>
        <v>76</v>
      </c>
      <c r="F76" s="109">
        <f>'タイム入力'!R79</f>
        <v>124</v>
      </c>
      <c r="G76" s="109">
        <f>'タイム入力'!S79</f>
        <v>82</v>
      </c>
      <c r="H76" s="109" t="str">
        <f>'タイム入力'!T79</f>
        <v> </v>
      </c>
      <c r="I76" s="111">
        <f>'タイム入力'!V79</f>
        <v>381</v>
      </c>
      <c r="J76" s="123">
        <f>'タイム入力'!U79</f>
        <v>0</v>
      </c>
      <c r="K76" s="124"/>
      <c r="T76" s="95"/>
      <c r="V76" s="97"/>
    </row>
    <row r="77" spans="1:22" s="96" customFormat="1" ht="12.75">
      <c r="A77" s="108">
        <f>'タイム入力'!W80</f>
        <v>65</v>
      </c>
      <c r="B77" s="109">
        <f>'タイム入力'!A80</f>
        <v>0</v>
      </c>
      <c r="C77" s="110">
        <f>'タイム入力'!B80</f>
        <v>0</v>
      </c>
      <c r="D77" s="109">
        <f>'タイム入力'!P80</f>
        <v>99</v>
      </c>
      <c r="E77" s="109">
        <f>'タイム入力'!Q80</f>
        <v>76</v>
      </c>
      <c r="F77" s="109">
        <f>'タイム入力'!R80</f>
        <v>124</v>
      </c>
      <c r="G77" s="109">
        <f>'タイム入力'!S80</f>
        <v>82</v>
      </c>
      <c r="H77" s="109" t="str">
        <f>'タイム入力'!T80</f>
        <v> </v>
      </c>
      <c r="I77" s="111">
        <f>'タイム入力'!V80</f>
        <v>381</v>
      </c>
      <c r="J77" s="123">
        <f>'タイム入力'!U80</f>
        <v>0</v>
      </c>
      <c r="K77" s="124"/>
      <c r="T77" s="95"/>
      <c r="V77" s="97"/>
    </row>
    <row r="78" spans="1:22" s="96" customFormat="1" ht="12.75">
      <c r="A78" s="108">
        <f>'タイム入力'!W81</f>
        <v>65</v>
      </c>
      <c r="B78" s="109">
        <f>'タイム入力'!A81</f>
        <v>0</v>
      </c>
      <c r="C78" s="110">
        <f>'タイム入力'!B81</f>
        <v>0</v>
      </c>
      <c r="D78" s="109">
        <f>'タイム入力'!P81</f>
        <v>99</v>
      </c>
      <c r="E78" s="109">
        <f>'タイム入力'!Q81</f>
        <v>76</v>
      </c>
      <c r="F78" s="109">
        <f>'タイム入力'!R81</f>
        <v>124</v>
      </c>
      <c r="G78" s="109">
        <f>'タイム入力'!S81</f>
        <v>82</v>
      </c>
      <c r="H78" s="109" t="str">
        <f>'タイム入力'!T81</f>
        <v> </v>
      </c>
      <c r="I78" s="111">
        <f>'タイム入力'!V81</f>
        <v>381</v>
      </c>
      <c r="J78" s="123">
        <f>'タイム入力'!U81</f>
        <v>0</v>
      </c>
      <c r="K78" s="124"/>
      <c r="T78" s="95"/>
      <c r="V78" s="97"/>
    </row>
    <row r="79" spans="1:22" s="96" customFormat="1" ht="12.75">
      <c r="A79" s="108">
        <f>'タイム入力'!W82</f>
        <v>65</v>
      </c>
      <c r="B79" s="109">
        <f>'タイム入力'!A82</f>
        <v>0</v>
      </c>
      <c r="C79" s="110">
        <f>'タイム入力'!B82</f>
        <v>0</v>
      </c>
      <c r="D79" s="109">
        <f>'タイム入力'!P82</f>
        <v>99</v>
      </c>
      <c r="E79" s="109">
        <f>'タイム入力'!Q82</f>
        <v>76</v>
      </c>
      <c r="F79" s="109">
        <f>'タイム入力'!R82</f>
        <v>124</v>
      </c>
      <c r="G79" s="109">
        <f>'タイム入力'!S82</f>
        <v>82</v>
      </c>
      <c r="H79" s="109" t="str">
        <f>'タイム入力'!T82</f>
        <v> </v>
      </c>
      <c r="I79" s="111">
        <f>'タイム入力'!V82</f>
        <v>381</v>
      </c>
      <c r="J79" s="123">
        <f>'タイム入力'!U82</f>
        <v>0</v>
      </c>
      <c r="K79" s="124"/>
      <c r="T79" s="95"/>
      <c r="V79" s="97"/>
    </row>
    <row r="80" spans="1:22" s="96" customFormat="1" ht="12.75">
      <c r="A80" s="108">
        <f>'タイム入力'!W83</f>
        <v>65</v>
      </c>
      <c r="B80" s="109">
        <f>'タイム入力'!A83</f>
        <v>0</v>
      </c>
      <c r="C80" s="110">
        <f>'タイム入力'!B83</f>
        <v>0</v>
      </c>
      <c r="D80" s="109">
        <f>'タイム入力'!P83</f>
        <v>99</v>
      </c>
      <c r="E80" s="109">
        <f>'タイム入力'!Q83</f>
        <v>76</v>
      </c>
      <c r="F80" s="109">
        <f>'タイム入力'!R83</f>
        <v>124</v>
      </c>
      <c r="G80" s="109">
        <f>'タイム入力'!S83</f>
        <v>82</v>
      </c>
      <c r="H80" s="109" t="str">
        <f>'タイム入力'!T83</f>
        <v> </v>
      </c>
      <c r="I80" s="111">
        <f>'タイム入力'!V83</f>
        <v>381</v>
      </c>
      <c r="J80" s="123">
        <f>'タイム入力'!U83</f>
        <v>0</v>
      </c>
      <c r="K80" s="124"/>
      <c r="T80" s="95"/>
      <c r="V80" s="97"/>
    </row>
    <row r="81" spans="1:22" s="96" customFormat="1" ht="12.75">
      <c r="A81" s="108">
        <f>'タイム入力'!W84</f>
        <v>65</v>
      </c>
      <c r="B81" s="109">
        <f>'タイム入力'!A84</f>
        <v>0</v>
      </c>
      <c r="C81" s="110">
        <f>'タイム入力'!B84</f>
        <v>0</v>
      </c>
      <c r="D81" s="109">
        <f>'タイム入力'!P84</f>
        <v>99</v>
      </c>
      <c r="E81" s="109">
        <f>'タイム入力'!Q84</f>
        <v>76</v>
      </c>
      <c r="F81" s="109">
        <f>'タイム入力'!R84</f>
        <v>124</v>
      </c>
      <c r="G81" s="109">
        <f>'タイム入力'!S84</f>
        <v>82</v>
      </c>
      <c r="H81" s="109" t="str">
        <f>'タイム入力'!T84</f>
        <v> </v>
      </c>
      <c r="I81" s="111">
        <f>'タイム入力'!V84</f>
        <v>381</v>
      </c>
      <c r="J81" s="123">
        <f>'タイム入力'!U84</f>
        <v>0</v>
      </c>
      <c r="K81" s="124"/>
      <c r="T81" s="95"/>
      <c r="V81" s="97"/>
    </row>
    <row r="82" spans="1:22" s="96" customFormat="1" ht="12.75">
      <c r="A82" s="108">
        <f>'タイム入力'!W85</f>
        <v>65</v>
      </c>
      <c r="B82" s="109">
        <f>'タイム入力'!A85</f>
        <v>0</v>
      </c>
      <c r="C82" s="110">
        <f>'タイム入力'!B85</f>
        <v>0</v>
      </c>
      <c r="D82" s="109">
        <f>'タイム入力'!P85</f>
        <v>99</v>
      </c>
      <c r="E82" s="109">
        <f>'タイム入力'!Q85</f>
        <v>76</v>
      </c>
      <c r="F82" s="109">
        <f>'タイム入力'!R85</f>
        <v>124</v>
      </c>
      <c r="G82" s="109">
        <f>'タイム入力'!S85</f>
        <v>82</v>
      </c>
      <c r="H82" s="109" t="str">
        <f>'タイム入力'!T85</f>
        <v> </v>
      </c>
      <c r="I82" s="111">
        <f>'タイム入力'!V85</f>
        <v>381</v>
      </c>
      <c r="J82" s="123">
        <f>'タイム入力'!U85</f>
        <v>0</v>
      </c>
      <c r="K82" s="124"/>
      <c r="T82" s="95"/>
      <c r="V82" s="97"/>
    </row>
    <row r="83" spans="1:22" s="96" customFormat="1" ht="12.75">
      <c r="A83" s="108">
        <f>'タイム入力'!W86</f>
        <v>65</v>
      </c>
      <c r="B83" s="109">
        <f>'タイム入力'!A86</f>
        <v>0</v>
      </c>
      <c r="C83" s="110">
        <f>'タイム入力'!B86</f>
        <v>0</v>
      </c>
      <c r="D83" s="109">
        <f>'タイム入力'!P86</f>
        <v>99</v>
      </c>
      <c r="E83" s="109">
        <f>'タイム入力'!Q86</f>
        <v>76</v>
      </c>
      <c r="F83" s="109">
        <f>'タイム入力'!R86</f>
        <v>124</v>
      </c>
      <c r="G83" s="109">
        <f>'タイム入力'!S86</f>
        <v>82</v>
      </c>
      <c r="H83" s="109" t="str">
        <f>'タイム入力'!T86</f>
        <v> </v>
      </c>
      <c r="I83" s="111">
        <f>'タイム入力'!V86</f>
        <v>381</v>
      </c>
      <c r="J83" s="123">
        <f>'タイム入力'!U86</f>
        <v>0</v>
      </c>
      <c r="K83" s="124"/>
      <c r="T83" s="95"/>
      <c r="V83" s="97"/>
    </row>
    <row r="84" spans="1:22" s="96" customFormat="1" ht="12.75">
      <c r="A84" s="108">
        <f>'タイム入力'!W87</f>
        <v>65</v>
      </c>
      <c r="B84" s="109">
        <f>'タイム入力'!A87</f>
        <v>0</v>
      </c>
      <c r="C84" s="110">
        <f>'タイム入力'!B87</f>
        <v>0</v>
      </c>
      <c r="D84" s="109">
        <f>'タイム入力'!P87</f>
        <v>99</v>
      </c>
      <c r="E84" s="109">
        <f>'タイム入力'!Q87</f>
        <v>76</v>
      </c>
      <c r="F84" s="109">
        <f>'タイム入力'!R87</f>
        <v>124</v>
      </c>
      <c r="G84" s="109">
        <f>'タイム入力'!S87</f>
        <v>82</v>
      </c>
      <c r="H84" s="109" t="str">
        <f>'タイム入力'!T87</f>
        <v> </v>
      </c>
      <c r="I84" s="111">
        <f>'タイム入力'!V87</f>
        <v>381</v>
      </c>
      <c r="J84" s="123">
        <f>'タイム入力'!U87</f>
        <v>0</v>
      </c>
      <c r="K84" s="124"/>
      <c r="T84" s="95"/>
      <c r="V84" s="97"/>
    </row>
    <row r="85" spans="1:22" s="96" customFormat="1" ht="12.75">
      <c r="A85" s="108">
        <f>'タイム入力'!W88</f>
        <v>65</v>
      </c>
      <c r="B85" s="109">
        <f>'タイム入力'!A88</f>
        <v>0</v>
      </c>
      <c r="C85" s="110">
        <f>'タイム入力'!B88</f>
        <v>0</v>
      </c>
      <c r="D85" s="109">
        <f>'タイム入力'!P88</f>
        <v>99</v>
      </c>
      <c r="E85" s="109">
        <f>'タイム入力'!Q88</f>
        <v>76</v>
      </c>
      <c r="F85" s="109">
        <f>'タイム入力'!R88</f>
        <v>124</v>
      </c>
      <c r="G85" s="109">
        <f>'タイム入力'!S88</f>
        <v>82</v>
      </c>
      <c r="H85" s="109" t="str">
        <f>'タイム入力'!T88</f>
        <v> </v>
      </c>
      <c r="I85" s="111">
        <f>'タイム入力'!V88</f>
        <v>381</v>
      </c>
      <c r="J85" s="123">
        <f>'タイム入力'!U88</f>
        <v>0</v>
      </c>
      <c r="K85" s="124"/>
      <c r="T85" s="95"/>
      <c r="V85" s="97"/>
    </row>
    <row r="86" spans="1:22" s="96" customFormat="1" ht="12.75">
      <c r="A86" s="108">
        <f>'タイム入力'!W89</f>
        <v>65</v>
      </c>
      <c r="B86" s="109">
        <f>'タイム入力'!A89</f>
        <v>0</v>
      </c>
      <c r="C86" s="110">
        <f>'タイム入力'!B89</f>
        <v>0</v>
      </c>
      <c r="D86" s="109">
        <f>'タイム入力'!P89</f>
        <v>99</v>
      </c>
      <c r="E86" s="109">
        <f>'タイム入力'!Q89</f>
        <v>76</v>
      </c>
      <c r="F86" s="109">
        <f>'タイム入力'!R89</f>
        <v>124</v>
      </c>
      <c r="G86" s="109">
        <f>'タイム入力'!S89</f>
        <v>82</v>
      </c>
      <c r="H86" s="109" t="str">
        <f>'タイム入力'!T89</f>
        <v> </v>
      </c>
      <c r="I86" s="111">
        <f>'タイム入力'!V89</f>
        <v>381</v>
      </c>
      <c r="J86" s="123">
        <f>'タイム入力'!U89</f>
        <v>0</v>
      </c>
      <c r="K86" s="124"/>
      <c r="T86" s="95"/>
      <c r="V86" s="97"/>
    </row>
    <row r="87" spans="1:22" s="96" customFormat="1" ht="12.75">
      <c r="A87" s="108">
        <f>'タイム入力'!W90</f>
        <v>65</v>
      </c>
      <c r="B87" s="109">
        <f>'タイム入力'!A90</f>
        <v>0</v>
      </c>
      <c r="C87" s="110">
        <f>'タイム入力'!B90</f>
        <v>0</v>
      </c>
      <c r="D87" s="109">
        <f>'タイム入力'!P90</f>
        <v>99</v>
      </c>
      <c r="E87" s="109">
        <f>'タイム入力'!Q90</f>
        <v>76</v>
      </c>
      <c r="F87" s="109">
        <f>'タイム入力'!R90</f>
        <v>124</v>
      </c>
      <c r="G87" s="109">
        <f>'タイム入力'!S90</f>
        <v>82</v>
      </c>
      <c r="H87" s="109" t="str">
        <f>'タイム入力'!T90</f>
        <v> </v>
      </c>
      <c r="I87" s="111">
        <f>'タイム入力'!V90</f>
        <v>381</v>
      </c>
      <c r="J87" s="123">
        <f>'タイム入力'!U90</f>
        <v>0</v>
      </c>
      <c r="K87" s="124"/>
      <c r="T87" s="95"/>
      <c r="V87" s="97"/>
    </row>
    <row r="88" spans="1:22" s="96" customFormat="1" ht="12.75">
      <c r="A88" s="108">
        <f>'タイム入力'!W91</f>
        <v>65</v>
      </c>
      <c r="B88" s="109">
        <f>'タイム入力'!A91</f>
        <v>0</v>
      </c>
      <c r="C88" s="110">
        <f>'タイム入力'!B91</f>
        <v>0</v>
      </c>
      <c r="D88" s="109">
        <f>'タイム入力'!P91</f>
        <v>99</v>
      </c>
      <c r="E88" s="109">
        <f>'タイム入力'!Q91</f>
        <v>76</v>
      </c>
      <c r="F88" s="109">
        <f>'タイム入力'!R91</f>
        <v>124</v>
      </c>
      <c r="G88" s="109">
        <f>'タイム入力'!S91</f>
        <v>82</v>
      </c>
      <c r="H88" s="109" t="str">
        <f>'タイム入力'!T91</f>
        <v> </v>
      </c>
      <c r="I88" s="111">
        <f>'タイム入力'!V91</f>
        <v>381</v>
      </c>
      <c r="J88" s="123">
        <f>'タイム入力'!U91</f>
        <v>0</v>
      </c>
      <c r="K88" s="124"/>
      <c r="T88" s="95"/>
      <c r="V88" s="97"/>
    </row>
    <row r="89" spans="1:22" s="96" customFormat="1" ht="12.75">
      <c r="A89" s="108">
        <f>'タイム入力'!W92</f>
        <v>65</v>
      </c>
      <c r="B89" s="109">
        <f>'タイム入力'!A92</f>
        <v>0</v>
      </c>
      <c r="C89" s="110">
        <f>'タイム入力'!B92</f>
        <v>0</v>
      </c>
      <c r="D89" s="109">
        <f>'タイム入力'!P92</f>
        <v>99</v>
      </c>
      <c r="E89" s="109">
        <f>'タイム入力'!Q92</f>
        <v>76</v>
      </c>
      <c r="F89" s="109">
        <f>'タイム入力'!R92</f>
        <v>124</v>
      </c>
      <c r="G89" s="109">
        <f>'タイム入力'!S92</f>
        <v>82</v>
      </c>
      <c r="H89" s="109" t="str">
        <f>'タイム入力'!T92</f>
        <v> </v>
      </c>
      <c r="I89" s="111">
        <f>'タイム入力'!V92</f>
        <v>381</v>
      </c>
      <c r="J89" s="123">
        <f>'タイム入力'!U92</f>
        <v>0</v>
      </c>
      <c r="K89" s="124"/>
      <c r="T89" s="95"/>
      <c r="V89" s="97"/>
    </row>
    <row r="90" spans="1:22" s="96" customFormat="1" ht="12.75">
      <c r="A90" s="108"/>
      <c r="B90" s="109"/>
      <c r="C90" s="110"/>
      <c r="D90" s="109">
        <f>'タイム入力'!P93</f>
        <v>99</v>
      </c>
      <c r="E90" s="109">
        <f>'タイム入力'!Q93</f>
        <v>76</v>
      </c>
      <c r="F90" s="109">
        <f>'タイム入力'!R93</f>
        <v>124</v>
      </c>
      <c r="G90" s="109">
        <f>'タイム入力'!S93</f>
        <v>82</v>
      </c>
      <c r="H90" s="109" t="str">
        <f>'タイム入力'!T93</f>
        <v> </v>
      </c>
      <c r="I90" s="111">
        <f>'タイム入力'!V93</f>
        <v>381</v>
      </c>
      <c r="J90" s="123">
        <f>'タイム入力'!U93</f>
        <v>0</v>
      </c>
      <c r="K90" s="124"/>
      <c r="T90" s="95"/>
      <c r="V90" s="97"/>
    </row>
    <row r="91" spans="1:22" s="96" customFormat="1" ht="12.75">
      <c r="A91" s="108"/>
      <c r="B91" s="109"/>
      <c r="C91" s="110"/>
      <c r="D91" s="109">
        <f>'タイム入力'!P94</f>
        <v>99</v>
      </c>
      <c r="E91" s="109">
        <f>'タイム入力'!Q94</f>
        <v>76</v>
      </c>
      <c r="F91" s="109">
        <f>'タイム入力'!R94</f>
        <v>124</v>
      </c>
      <c r="G91" s="109">
        <f>'タイム入力'!S94</f>
        <v>82</v>
      </c>
      <c r="H91" s="109" t="str">
        <f>'タイム入力'!T94</f>
        <v> </v>
      </c>
      <c r="I91" s="111">
        <f>'タイム入力'!V94</f>
        <v>381</v>
      </c>
      <c r="J91" s="123">
        <f>'タイム入力'!U94</f>
        <v>0</v>
      </c>
      <c r="K91" s="124"/>
      <c r="T91" s="95"/>
      <c r="V91" s="97"/>
    </row>
    <row r="92" spans="1:22" s="96" customFormat="1" ht="12.75">
      <c r="A92" s="108"/>
      <c r="B92" s="109"/>
      <c r="C92" s="110"/>
      <c r="D92" s="109">
        <f>'タイム入力'!P95</f>
        <v>99</v>
      </c>
      <c r="E92" s="109">
        <f>'タイム入力'!Q95</f>
        <v>76</v>
      </c>
      <c r="F92" s="109">
        <f>'タイム入力'!R95</f>
        <v>124</v>
      </c>
      <c r="G92" s="109">
        <f>'タイム入力'!S95</f>
        <v>82</v>
      </c>
      <c r="H92" s="109" t="str">
        <f>'タイム入力'!T95</f>
        <v> </v>
      </c>
      <c r="I92" s="111">
        <f>'タイム入力'!V95</f>
        <v>381</v>
      </c>
      <c r="J92" s="123">
        <f>'タイム入力'!U95</f>
        <v>0</v>
      </c>
      <c r="K92" s="124"/>
      <c r="T92" s="95"/>
      <c r="V92" s="97"/>
    </row>
    <row r="93" spans="1:22" s="96" customFormat="1" ht="12.75">
      <c r="A93" s="114"/>
      <c r="B93" s="109"/>
      <c r="C93" s="110"/>
      <c r="D93" s="115">
        <f>'タイム入力'!P96</f>
        <v>99</v>
      </c>
      <c r="E93" s="115">
        <f>'タイム入力'!Q96</f>
        <v>76</v>
      </c>
      <c r="F93" s="115">
        <f>'タイム入力'!R96</f>
        <v>124</v>
      </c>
      <c r="G93" s="115">
        <f>'タイム入力'!S96</f>
        <v>82</v>
      </c>
      <c r="H93" s="115" t="str">
        <f>'タイム入力'!T96</f>
        <v> </v>
      </c>
      <c r="I93" s="117">
        <f>'タイム入力'!V96</f>
        <v>381</v>
      </c>
      <c r="J93" s="125">
        <f>'タイム入力'!U96</f>
        <v>0</v>
      </c>
      <c r="K93" s="126"/>
      <c r="T93" s="95"/>
      <c r="V93" s="97"/>
    </row>
    <row r="94" spans="1:11" ht="12.75">
      <c r="A94" s="127" t="s">
        <v>493</v>
      </c>
      <c r="B94" s="128"/>
      <c r="C94" s="129"/>
      <c r="D94" s="129"/>
      <c r="E94" s="129"/>
      <c r="F94" s="129"/>
      <c r="G94" s="129"/>
      <c r="H94" s="129"/>
      <c r="I94" s="129"/>
      <c r="J94" s="129"/>
      <c r="K94" s="129"/>
    </row>
  </sheetData>
  <sheetProtection selectLockedCells="1" selectUnlockedCells="1"/>
  <mergeCells count="1">
    <mergeCell ref="A4:I4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 outlineLevelCol="1"/>
  <cols>
    <col min="1" max="2" width="10.625" style="130" customWidth="1"/>
    <col min="3" max="3" width="24.625" style="131" customWidth="1"/>
    <col min="4" max="4" width="10.625" style="130" customWidth="1"/>
    <col min="5" max="8" width="10.625" style="131" customWidth="1"/>
    <col min="9" max="9" width="10.625" style="131" customWidth="1" outlineLevel="1"/>
    <col min="10" max="10" width="10.625" style="131" customWidth="1"/>
    <col min="11" max="11" width="10.625" style="131" customWidth="1" outlineLevel="1"/>
    <col min="12" max="20" width="6.625" style="132" customWidth="1"/>
    <col min="21" max="21" width="8.625" style="133" customWidth="1"/>
    <col min="22" max="22" width="0.875" style="134" customWidth="1"/>
    <col min="23" max="23" width="8.625" style="133" customWidth="1"/>
    <col min="24" max="16384" width="9.00390625" style="133" customWidth="1"/>
  </cols>
  <sheetData>
    <row r="1" spans="4:23" ht="12.75">
      <c r="D1" s="131"/>
      <c r="U1" s="132"/>
      <c r="V1" s="133"/>
      <c r="W1" s="134"/>
    </row>
    <row r="2" spans="4:23" ht="12.75">
      <c r="D2" s="131"/>
      <c r="U2" s="132"/>
      <c r="V2" s="133"/>
      <c r="W2" s="134"/>
    </row>
    <row r="3" spans="4:23" ht="12.75">
      <c r="D3" s="131"/>
      <c r="U3" s="132"/>
      <c r="V3" s="133"/>
      <c r="W3" s="134"/>
    </row>
    <row r="4" spans="2:11" ht="12.75">
      <c r="B4" s="135"/>
      <c r="C4" s="135"/>
      <c r="D4" s="135" t="s">
        <v>497</v>
      </c>
      <c r="E4" s="135"/>
      <c r="F4" s="135"/>
      <c r="G4" s="135"/>
      <c r="H4" s="135"/>
      <c r="I4" s="135"/>
      <c r="K4" s="135"/>
    </row>
    <row r="5" spans="1:11" ht="12.75">
      <c r="A5" s="136" t="s">
        <v>31</v>
      </c>
      <c r="B5" s="137" t="s">
        <v>16</v>
      </c>
      <c r="C5" s="137" t="s">
        <v>17</v>
      </c>
      <c r="D5" s="137" t="s">
        <v>498</v>
      </c>
      <c r="E5" s="138" t="s">
        <v>23</v>
      </c>
      <c r="F5" s="138" t="s">
        <v>32</v>
      </c>
      <c r="G5" s="138" t="s">
        <v>33</v>
      </c>
      <c r="H5" s="138" t="s">
        <v>34</v>
      </c>
      <c r="I5" s="138" t="s">
        <v>495</v>
      </c>
      <c r="J5" s="139" t="s">
        <v>30</v>
      </c>
      <c r="K5" s="140" t="s">
        <v>36</v>
      </c>
    </row>
    <row r="6" spans="1:22" s="133" customFormat="1" ht="12.75">
      <c r="A6" s="141">
        <f>'タイム入力'!BC46</f>
        <v>7</v>
      </c>
      <c r="B6" s="142">
        <f>'タイム入力'!A46</f>
        <v>38</v>
      </c>
      <c r="C6" s="143" t="str">
        <f>'タイム入力'!B46</f>
        <v>ロータス　エラン</v>
      </c>
      <c r="D6" s="144">
        <f>'タイム入力'!W46</f>
        <v>8</v>
      </c>
      <c r="E6" s="144">
        <f>'タイム入力'!V46</f>
        <v>200</v>
      </c>
      <c r="F6" s="144">
        <f>'タイム入力'!AW46</f>
        <v>130</v>
      </c>
      <c r="G6" s="144">
        <f>'タイム入力'!AX46</f>
        <v>5</v>
      </c>
      <c r="H6" s="144">
        <f>'タイム入力'!AY46</f>
        <v>3</v>
      </c>
      <c r="I6" s="144" t="str">
        <f>'タイム入力'!AZ46</f>
        <v> </v>
      </c>
      <c r="J6" s="145">
        <f>'タイム入力'!BB46</f>
        <v>338</v>
      </c>
      <c r="K6" s="146">
        <f>'タイム入力'!BA46</f>
        <v>0</v>
      </c>
      <c r="T6" s="132"/>
      <c r="V6" s="134"/>
    </row>
    <row r="7" spans="1:22" s="133" customFormat="1" ht="12.75">
      <c r="A7" s="147">
        <f>'タイム入力'!BC12</f>
        <v>8</v>
      </c>
      <c r="B7" s="148">
        <f>'タイム入力'!A12</f>
        <v>4</v>
      </c>
      <c r="C7" s="149" t="str">
        <f>'タイム入力'!B12</f>
        <v>モーリスマイナー　Ｓｒ-2</v>
      </c>
      <c r="D7" s="150">
        <f>'タイム入力'!W12</f>
        <v>17</v>
      </c>
      <c r="E7" s="150">
        <f>'タイム入力'!V12</f>
        <v>214</v>
      </c>
      <c r="F7" s="150">
        <f>'タイム入力'!AW12</f>
        <v>130</v>
      </c>
      <c r="G7" s="150">
        <f>'タイム入力'!AX12</f>
        <v>1</v>
      </c>
      <c r="H7" s="150">
        <f>'タイム入力'!AY12</f>
        <v>1</v>
      </c>
      <c r="I7" s="150" t="str">
        <f>'タイム入力'!AZ12</f>
        <v> </v>
      </c>
      <c r="J7" s="151">
        <f>'タイム入力'!BB12</f>
        <v>346</v>
      </c>
      <c r="K7" s="152">
        <f>'タイム入力'!BA12</f>
        <v>0</v>
      </c>
      <c r="T7" s="132"/>
      <c r="V7" s="134"/>
    </row>
    <row r="8" spans="1:22" s="133" customFormat="1" ht="12.75">
      <c r="A8" s="147">
        <f>'タイム入力'!BC31</f>
        <v>17</v>
      </c>
      <c r="B8" s="148">
        <f>'タイム入力'!A31</f>
        <v>23</v>
      </c>
      <c r="C8" s="149" t="str">
        <f>'タイム入力'!B31</f>
        <v>コルチナロータス　Ｍｋ－１　Ｓｒ－１</v>
      </c>
      <c r="D8" s="148">
        <f>'タイム入力'!W31</f>
        <v>24</v>
      </c>
      <c r="E8" s="148">
        <f>'タイム入力'!V31</f>
        <v>219</v>
      </c>
      <c r="F8" s="148">
        <f>'タイム入力'!AW31</f>
        <v>130</v>
      </c>
      <c r="G8" s="148">
        <f>'タイム入力'!AX31</f>
        <v>2</v>
      </c>
      <c r="H8" s="148">
        <f>'タイム入力'!AY31</f>
        <v>14</v>
      </c>
      <c r="I8" s="148" t="str">
        <f>'タイム入力'!AZ31</f>
        <v> </v>
      </c>
      <c r="J8" s="153">
        <f>'タイム入力'!BB31</f>
        <v>365</v>
      </c>
      <c r="K8" s="154">
        <f>'タイム入力'!BA31</f>
        <v>0</v>
      </c>
      <c r="T8" s="132"/>
      <c r="V8" s="134"/>
    </row>
    <row r="9" spans="1:22" s="133" customFormat="1" ht="12.75">
      <c r="A9" s="147">
        <f>'タイム入力'!BC32</f>
        <v>12</v>
      </c>
      <c r="B9" s="148">
        <f>'タイム入力'!A32</f>
        <v>24</v>
      </c>
      <c r="C9" s="149" t="str">
        <f>'タイム入力'!B32</f>
        <v>オースチンミニクーパー1071Ｓ</v>
      </c>
      <c r="D9" s="142">
        <f>'タイム入力'!W32</f>
        <v>26</v>
      </c>
      <c r="E9" s="142">
        <f>'タイム入力'!V32</f>
        <v>220</v>
      </c>
      <c r="F9" s="142">
        <f>'タイム入力'!AW32</f>
        <v>130</v>
      </c>
      <c r="G9" s="142">
        <f>'タイム入力'!AX32</f>
        <v>5</v>
      </c>
      <c r="H9" s="142">
        <f>'タイム入力'!AY32</f>
        <v>5</v>
      </c>
      <c r="I9" s="142" t="str">
        <f>'タイム入力'!AZ32</f>
        <v> </v>
      </c>
      <c r="J9" s="155">
        <f>'タイム入力'!BB32</f>
        <v>360</v>
      </c>
      <c r="K9" s="156">
        <f>'タイム入力'!BA32</f>
        <v>0</v>
      </c>
      <c r="T9" s="132"/>
      <c r="V9" s="134"/>
    </row>
    <row r="10" spans="1:22" s="133" customFormat="1" ht="12.75">
      <c r="A10" s="147">
        <f>'タイム入力'!BC48</f>
        <v>10</v>
      </c>
      <c r="B10" s="148">
        <f>'タイム入力'!A48</f>
        <v>40</v>
      </c>
      <c r="C10" s="149" t="str">
        <f>'タイム入力'!B48</f>
        <v>モーリスミニクーパー1275Ｓ</v>
      </c>
      <c r="D10" s="157">
        <f>'タイム入力'!W48</f>
        <v>9</v>
      </c>
      <c r="E10" s="157">
        <f>'タイム入力'!V48</f>
        <v>201</v>
      </c>
      <c r="F10" s="157">
        <f>'タイム入力'!AW48</f>
        <v>130</v>
      </c>
      <c r="G10" s="157">
        <f>'タイム入力'!AX48</f>
        <v>8</v>
      </c>
      <c r="H10" s="157">
        <f>'タイム入力'!AY48</f>
        <v>16</v>
      </c>
      <c r="I10" s="157" t="str">
        <f>'タイム入力'!AZ48</f>
        <v> </v>
      </c>
      <c r="J10" s="158">
        <f>'タイム入力'!BB48</f>
        <v>355</v>
      </c>
      <c r="K10" s="159">
        <f>'タイム入力'!BA48</f>
        <v>0</v>
      </c>
      <c r="T10" s="132"/>
      <c r="V10" s="134"/>
    </row>
    <row r="11" spans="1:22" s="133" customFormat="1" ht="12.75">
      <c r="A11" s="160">
        <f>'タイム入力'!BC49</f>
        <v>34</v>
      </c>
      <c r="B11" s="161">
        <f>'タイム入力'!A49</f>
        <v>41</v>
      </c>
      <c r="C11" s="162" t="str">
        <f>'タイム入力'!B49</f>
        <v>ＭＧ－Ｂ　Ｍｋ－１</v>
      </c>
      <c r="D11" s="161">
        <f>'タイム入力'!W49</f>
        <v>56</v>
      </c>
      <c r="E11" s="161">
        <f>'タイム入力'!V49</f>
        <v>239</v>
      </c>
      <c r="F11" s="161">
        <f>'タイム入力'!AW49</f>
        <v>130</v>
      </c>
      <c r="G11" s="161">
        <f>'タイム入力'!AX49</f>
        <v>2</v>
      </c>
      <c r="H11" s="161">
        <f>'タイム入力'!AY49</f>
        <v>14</v>
      </c>
      <c r="I11" s="161" t="str">
        <f>'タイム入力'!AZ49</f>
        <v> </v>
      </c>
      <c r="J11" s="163">
        <f>'タイム入力'!BB49</f>
        <v>385</v>
      </c>
      <c r="K11" s="164">
        <f>'タイム入力'!BA49</f>
        <v>0</v>
      </c>
      <c r="T11" s="132"/>
      <c r="V11" s="134"/>
    </row>
    <row r="12" spans="1:22" s="133" customFormat="1" ht="12.75">
      <c r="A12" s="165">
        <f>'タイム入力'!BC23</f>
        <v>13</v>
      </c>
      <c r="B12" s="142">
        <f>'タイム入力'!A23</f>
        <v>15</v>
      </c>
      <c r="C12" s="143" t="str">
        <f>'タイム入力'!B23</f>
        <v>ロータスセブン　Ｓｒ－１</v>
      </c>
      <c r="D12" s="144">
        <f>'タイム入力'!W23</f>
        <v>19</v>
      </c>
      <c r="E12" s="144">
        <f>'タイム入力'!V23</f>
        <v>215</v>
      </c>
      <c r="F12" s="144">
        <f>'タイム入力'!AW23</f>
        <v>130</v>
      </c>
      <c r="G12" s="144">
        <f>'タイム入力'!AX23</f>
        <v>3</v>
      </c>
      <c r="H12" s="144">
        <f>'タイム入力'!AY23</f>
        <v>13</v>
      </c>
      <c r="I12" s="144" t="str">
        <f>'タイム入力'!AZ23</f>
        <v> </v>
      </c>
      <c r="J12" s="145">
        <f>'タイム入力'!BB23</f>
        <v>361</v>
      </c>
      <c r="K12" s="146">
        <f>'タイム入力'!BA23</f>
        <v>0</v>
      </c>
      <c r="T12" s="132"/>
      <c r="V12" s="134"/>
    </row>
    <row r="13" spans="1:22" s="133" customFormat="1" ht="12.75">
      <c r="A13" s="147">
        <v>8</v>
      </c>
      <c r="B13" s="148">
        <f>'タイム入力'!A63</f>
        <v>55</v>
      </c>
      <c r="C13" s="149" t="str">
        <f>'タイム入力'!B63</f>
        <v>ＭＧ－Ｂ　ＧＴ</v>
      </c>
      <c r="D13" s="148">
        <f>'タイム入力'!W63</f>
        <v>11</v>
      </c>
      <c r="E13" s="148">
        <f>'タイム入力'!V63</f>
        <v>205</v>
      </c>
      <c r="F13" s="148">
        <f>'タイム入力'!AW63</f>
        <v>130</v>
      </c>
      <c r="G13" s="148">
        <f>'タイム入力'!AX63</f>
        <v>6</v>
      </c>
      <c r="H13" s="148">
        <f>'タイム入力'!AY63</f>
        <v>9</v>
      </c>
      <c r="I13" s="148" t="str">
        <f>'タイム入力'!AZ63</f>
        <v> </v>
      </c>
      <c r="J13" s="153">
        <f>'タイム入力'!BB63</f>
        <v>350</v>
      </c>
      <c r="K13" s="154">
        <f>'タイム入力'!BA63</f>
        <v>0</v>
      </c>
      <c r="T13" s="132"/>
      <c r="V13" s="134"/>
    </row>
    <row r="14" spans="1:22" s="133" customFormat="1" ht="12.75">
      <c r="A14" s="165">
        <v>9</v>
      </c>
      <c r="B14" s="148">
        <f>'タイム入力'!A75</f>
        <v>67</v>
      </c>
      <c r="C14" s="149" t="str">
        <f>'タイム入力'!B75</f>
        <v>ＢＬ　ミニクーパーＳ</v>
      </c>
      <c r="D14" s="148">
        <f>'タイム入力'!W75</f>
        <v>35</v>
      </c>
      <c r="E14" s="148">
        <f>'タイム入力'!V75</f>
        <v>225</v>
      </c>
      <c r="F14" s="148">
        <f>'タイム入力'!AW75</f>
        <v>130</v>
      </c>
      <c r="G14" s="148">
        <f>'タイム入力'!AX75</f>
        <v>13</v>
      </c>
      <c r="H14" s="148">
        <f>'タイム入力'!AY75</f>
        <v>2</v>
      </c>
      <c r="I14" s="148" t="str">
        <f>'タイム入力'!AZ75</f>
        <v> </v>
      </c>
      <c r="J14" s="153">
        <f>'タイム入力'!BB75</f>
        <v>370</v>
      </c>
      <c r="K14" s="154">
        <f>'タイム入力'!BA75</f>
        <v>0</v>
      </c>
      <c r="T14" s="132"/>
      <c r="V14" s="134"/>
    </row>
    <row r="15" spans="1:22" s="133" customFormat="1" ht="12.75">
      <c r="A15" s="165">
        <v>10</v>
      </c>
      <c r="B15" s="148">
        <f>'タイム入力'!A36</f>
        <v>28</v>
      </c>
      <c r="C15" s="149" t="str">
        <f>'タイム入力'!B36</f>
        <v>ロータスコルチナ　Ｍｋ－１　Ｓｒ－１</v>
      </c>
      <c r="D15" s="148">
        <f>'タイム入力'!W36</f>
        <v>15</v>
      </c>
      <c r="E15" s="148">
        <f>'タイム入力'!V36</f>
        <v>212</v>
      </c>
      <c r="F15" s="148">
        <f>'タイム入力'!AW36</f>
        <v>130</v>
      </c>
      <c r="G15" s="148">
        <f>'タイム入力'!AX36</f>
        <v>3</v>
      </c>
      <c r="H15" s="148">
        <f>'タイム入力'!AY36</f>
        <v>20</v>
      </c>
      <c r="I15" s="148" t="str">
        <f>'タイム入力'!AZ36</f>
        <v> </v>
      </c>
      <c r="J15" s="153">
        <f>'タイム入力'!BB36</f>
        <v>365</v>
      </c>
      <c r="K15" s="154">
        <f>'タイム入力'!BA36</f>
        <v>0</v>
      </c>
      <c r="T15" s="132"/>
      <c r="V15" s="134"/>
    </row>
    <row r="16" spans="1:22" s="133" customFormat="1" ht="12.75">
      <c r="A16" s="165">
        <v>11</v>
      </c>
      <c r="B16" s="148">
        <f>'タイム入力'!A47</f>
        <v>39</v>
      </c>
      <c r="C16" s="149" t="str">
        <f>'タイム入力'!B47</f>
        <v>オースチンミニクーパー９７０Ｓ</v>
      </c>
      <c r="D16" s="148">
        <f>'タイム入力'!W47</f>
        <v>29</v>
      </c>
      <c r="E16" s="148">
        <f>'タイム入力'!V47</f>
        <v>221</v>
      </c>
      <c r="F16" s="148">
        <f>'タイム入力'!AW47</f>
        <v>130</v>
      </c>
      <c r="G16" s="148">
        <f>'タイム入力'!AX47</f>
        <v>8</v>
      </c>
      <c r="H16" s="148">
        <f>'タイム入力'!AY47</f>
        <v>2</v>
      </c>
      <c r="I16" s="148" t="str">
        <f>'タイム入力'!AZ47</f>
        <v> </v>
      </c>
      <c r="J16" s="153">
        <f>'タイム入力'!BB47</f>
        <v>361</v>
      </c>
      <c r="K16" s="154">
        <f>'タイム入力'!BA47</f>
        <v>0</v>
      </c>
      <c r="T16" s="132"/>
      <c r="V16" s="134"/>
    </row>
    <row r="17" spans="1:22" s="133" customFormat="1" ht="12.75">
      <c r="A17" s="165">
        <v>12</v>
      </c>
      <c r="B17" s="148">
        <f>'タイム入力'!A33</f>
        <v>25</v>
      </c>
      <c r="C17" s="149" t="str">
        <f>'タイム入力'!B33</f>
        <v>トライアンフスピットファイア　４</v>
      </c>
      <c r="D17" s="148">
        <f>'タイム入力'!W33</f>
        <v>24</v>
      </c>
      <c r="E17" s="148">
        <f>'タイム入力'!V33</f>
        <v>219</v>
      </c>
      <c r="F17" s="148">
        <f>'タイム入力'!AW33</f>
        <v>130</v>
      </c>
      <c r="G17" s="148">
        <f>'タイム入力'!AX33</f>
        <v>4</v>
      </c>
      <c r="H17" s="148">
        <f>'タイム入力'!AY33</f>
        <v>19</v>
      </c>
      <c r="I17" s="148" t="str">
        <f>'タイム入力'!AZ33</f>
        <v> </v>
      </c>
      <c r="J17" s="153">
        <f>'タイム入力'!BB33</f>
        <v>372</v>
      </c>
      <c r="K17" s="154">
        <f>'タイム入力'!BA33</f>
        <v>0</v>
      </c>
      <c r="T17" s="132"/>
      <c r="V17" s="134"/>
    </row>
    <row r="18" spans="1:22" s="133" customFormat="1" ht="12.75">
      <c r="A18" s="165">
        <v>13</v>
      </c>
      <c r="B18" s="148">
        <f>'タイム入力'!A15</f>
        <v>7</v>
      </c>
      <c r="C18" s="149" t="str">
        <f>'タイム入力'!B15</f>
        <v>ＭＧ－Ａ　</v>
      </c>
      <c r="D18" s="148">
        <f>'タイム入力'!W15</f>
        <v>42</v>
      </c>
      <c r="E18" s="148">
        <f>'タイム入力'!V15</f>
        <v>229</v>
      </c>
      <c r="F18" s="148">
        <f>'タイム入力'!AW15</f>
        <v>130</v>
      </c>
      <c r="G18" s="148">
        <f>'タイム入力'!AX15</f>
        <v>3</v>
      </c>
      <c r="H18" s="148">
        <f>'タイム入力'!AY15</f>
        <v>13</v>
      </c>
      <c r="I18" s="148" t="str">
        <f>'タイム入力'!AZ15</f>
        <v> </v>
      </c>
      <c r="J18" s="153">
        <f>'タイム入力'!BB15</f>
        <v>375</v>
      </c>
      <c r="K18" s="154">
        <f>'タイム入力'!BA15</f>
        <v>0</v>
      </c>
      <c r="T18" s="132"/>
      <c r="V18" s="134"/>
    </row>
    <row r="19" spans="1:22" s="133" customFormat="1" ht="12.75">
      <c r="A19" s="165">
        <v>14</v>
      </c>
      <c r="B19" s="148">
        <f>'タイム入力'!A64</f>
        <v>56</v>
      </c>
      <c r="C19" s="149" t="str">
        <f>'タイム入力'!B64</f>
        <v>オースチンヒーレーレンハムクーペ</v>
      </c>
      <c r="D19" s="148">
        <f>'タイム入力'!W64</f>
        <v>13</v>
      </c>
      <c r="E19" s="148">
        <f>'タイム入力'!V64</f>
        <v>209</v>
      </c>
      <c r="F19" s="148">
        <f>'タイム入力'!AW64</f>
        <v>130</v>
      </c>
      <c r="G19" s="148">
        <f>'タイム入力'!AX64</f>
        <v>8</v>
      </c>
      <c r="H19" s="148">
        <f>'タイム入力'!AY64</f>
        <v>16</v>
      </c>
      <c r="I19" s="148" t="str">
        <f>'タイム入力'!AZ64</f>
        <v> </v>
      </c>
      <c r="J19" s="153">
        <f>'タイム入力'!BB64</f>
        <v>363</v>
      </c>
      <c r="K19" s="154">
        <f>'タイム入力'!BA64</f>
        <v>0</v>
      </c>
      <c r="T19" s="132"/>
      <c r="V19" s="134"/>
    </row>
    <row r="20" spans="1:22" s="133" customFormat="1" ht="12.75">
      <c r="A20" s="165">
        <v>15</v>
      </c>
      <c r="B20" s="148">
        <f>'タイム入力'!A20</f>
        <v>12</v>
      </c>
      <c r="C20" s="149" t="str">
        <f>'タイム入力'!B20</f>
        <v>オースチンヒーレースプライトＭｋ－１</v>
      </c>
      <c r="D20" s="148">
        <f>'タイム入力'!W20</f>
        <v>40</v>
      </c>
      <c r="E20" s="148">
        <f>'タイム入力'!V20</f>
        <v>228</v>
      </c>
      <c r="F20" s="148">
        <f>'タイム入力'!AW20</f>
        <v>130</v>
      </c>
      <c r="G20" s="148">
        <f>'タイム入力'!AX20</f>
        <v>15</v>
      </c>
      <c r="H20" s="148">
        <f>'タイム入力'!AY20</f>
        <v>16</v>
      </c>
      <c r="I20" s="148" t="str">
        <f>'タイム入力'!AZ20</f>
        <v> </v>
      </c>
      <c r="J20" s="153">
        <f>'タイム入力'!BB20</f>
        <v>389</v>
      </c>
      <c r="K20" s="154">
        <f>'タイム入力'!BA20</f>
        <v>0</v>
      </c>
      <c r="T20" s="132"/>
      <c r="V20" s="134"/>
    </row>
    <row r="21" spans="1:22" s="133" customFormat="1" ht="12.75">
      <c r="A21" s="165">
        <v>16</v>
      </c>
      <c r="B21" s="148">
        <f>'タイム入力'!A9</f>
        <v>1</v>
      </c>
      <c r="C21" s="149" t="str">
        <f>'タイム入力'!B9</f>
        <v>ラゴンダ　レイピア</v>
      </c>
      <c r="D21" s="148">
        <f>'タイム入力'!W9</f>
        <v>64</v>
      </c>
      <c r="E21" s="148">
        <f>'タイム入力'!V9</f>
        <v>297</v>
      </c>
      <c r="F21" s="148">
        <f>'タイム入力'!AW9</f>
        <v>130</v>
      </c>
      <c r="G21" s="148">
        <f>'タイム入力'!AX9</f>
        <v>24</v>
      </c>
      <c r="H21" s="148">
        <f>'タイム入力'!AY9</f>
        <v>19</v>
      </c>
      <c r="I21" s="148" t="str">
        <f>'タイム入力'!AZ9</f>
        <v> </v>
      </c>
      <c r="J21" s="153">
        <f>'タイム入力'!BB9</f>
        <v>460</v>
      </c>
      <c r="K21" s="154">
        <f>'タイム入力'!BA9</f>
        <v>-10</v>
      </c>
      <c r="T21" s="132"/>
      <c r="V21" s="134"/>
    </row>
    <row r="22" spans="1:22" s="133" customFormat="1" ht="12.75">
      <c r="A22" s="165">
        <v>17</v>
      </c>
      <c r="B22" s="148">
        <f>'タイム入力'!A13</f>
        <v>5</v>
      </c>
      <c r="C22" s="149" t="str">
        <f>'タイム入力'!B13</f>
        <v>AC エース　ブリストル</v>
      </c>
      <c r="D22" s="148">
        <f>'タイム入力'!W13</f>
        <v>40</v>
      </c>
      <c r="E22" s="148">
        <f>'タイム入力'!V13</f>
        <v>228</v>
      </c>
      <c r="F22" s="148">
        <f>'タイム入力'!AW13</f>
        <v>130</v>
      </c>
      <c r="G22" s="148">
        <f>'タイム入力'!AX13</f>
        <v>12</v>
      </c>
      <c r="H22" s="148">
        <f>'タイム入力'!AY13</f>
        <v>12</v>
      </c>
      <c r="I22" s="148" t="str">
        <f>'タイム入力'!AZ13</f>
        <v> </v>
      </c>
      <c r="J22" s="153">
        <f>'タイム入力'!BB13</f>
        <v>382</v>
      </c>
      <c r="K22" s="154">
        <f>'タイム入力'!BA13</f>
        <v>0</v>
      </c>
      <c r="T22" s="132"/>
      <c r="V22" s="134"/>
    </row>
    <row r="23" spans="1:22" s="133" customFormat="1" ht="12.75">
      <c r="A23" s="165">
        <v>18</v>
      </c>
      <c r="B23" s="148">
        <f>'タイム入力'!A55</f>
        <v>47</v>
      </c>
      <c r="C23" s="149" t="str">
        <f>'タイム入力'!B55</f>
        <v>ライレーエルフ　Ｍｋ－２</v>
      </c>
      <c r="D23" s="148">
        <f>'タイム入力'!W55</f>
        <v>17</v>
      </c>
      <c r="E23" s="148">
        <f>'タイム入力'!V55</f>
        <v>214</v>
      </c>
      <c r="F23" s="148">
        <f>'タイム入力'!AW55</f>
        <v>130</v>
      </c>
      <c r="G23" s="148">
        <f>'タイム入力'!AX55</f>
        <v>12</v>
      </c>
      <c r="H23" s="148">
        <f>'タイム入力'!AY55</f>
        <v>15</v>
      </c>
      <c r="I23" s="148" t="str">
        <f>'タイム入力'!AZ55</f>
        <v> </v>
      </c>
      <c r="J23" s="153">
        <f>'タイム入力'!BB55</f>
        <v>371</v>
      </c>
      <c r="K23" s="154">
        <f>'タイム入力'!BA55</f>
        <v>0</v>
      </c>
      <c r="T23" s="132"/>
      <c r="V23" s="134"/>
    </row>
    <row r="24" spans="1:22" s="133" customFormat="1" ht="12.75">
      <c r="A24" s="165">
        <v>19</v>
      </c>
      <c r="B24" s="148">
        <f>'タイム入力'!A74</f>
        <v>66</v>
      </c>
      <c r="C24" s="149" t="str">
        <f>'タイム入力'!B74</f>
        <v>ロータスエラン　スプリント</v>
      </c>
      <c r="D24" s="148">
        <f>'タイム入力'!W74</f>
        <v>22</v>
      </c>
      <c r="E24" s="148">
        <f>'タイム入力'!V74</f>
        <v>216</v>
      </c>
      <c r="F24" s="148">
        <f>'タイム入力'!AW74</f>
        <v>130</v>
      </c>
      <c r="G24" s="148">
        <f>'タイム入力'!AX74</f>
        <v>11</v>
      </c>
      <c r="H24" s="148">
        <f>'タイム入力'!AY74</f>
        <v>21</v>
      </c>
      <c r="I24" s="148" t="str">
        <f>'タイム入力'!AZ74</f>
        <v> </v>
      </c>
      <c r="J24" s="153">
        <f>'タイム入力'!BB74</f>
        <v>378</v>
      </c>
      <c r="K24" s="154">
        <f>'タイム入力'!BA74</f>
        <v>0</v>
      </c>
      <c r="T24" s="132"/>
      <c r="V24" s="134"/>
    </row>
    <row r="25" spans="1:22" s="133" customFormat="1" ht="12.75">
      <c r="A25" s="165">
        <v>20</v>
      </c>
      <c r="B25" s="148">
        <f>'タイム入力'!A24</f>
        <v>16</v>
      </c>
      <c r="C25" s="149" t="str">
        <f>'タイム入力'!B24</f>
        <v>オースチンヒーレーセブリング　スプライト</v>
      </c>
      <c r="D25" s="148">
        <f>'タイム入力'!W24</f>
        <v>31</v>
      </c>
      <c r="E25" s="148">
        <f>'タイム入力'!V24</f>
        <v>224</v>
      </c>
      <c r="F25" s="148">
        <f>'タイム入力'!AW24</f>
        <v>130</v>
      </c>
      <c r="G25" s="148">
        <f>'タイム入力'!AX24</f>
        <v>17</v>
      </c>
      <c r="H25" s="148">
        <f>'タイム入力'!AY24</f>
        <v>3</v>
      </c>
      <c r="I25" s="148" t="str">
        <f>'タイム入力'!AZ24</f>
        <v> </v>
      </c>
      <c r="J25" s="153">
        <f>'タイム入力'!BB24</f>
        <v>374</v>
      </c>
      <c r="K25" s="154">
        <f>'タイム入力'!BA24</f>
        <v>0</v>
      </c>
      <c r="T25" s="132"/>
      <c r="V25" s="134"/>
    </row>
    <row r="26" spans="1:22" s="133" customFormat="1" ht="12.75">
      <c r="A26" s="165">
        <v>21</v>
      </c>
      <c r="B26" s="148">
        <f>'タイム入力'!A68</f>
        <v>60</v>
      </c>
      <c r="C26" s="149" t="str">
        <f>'タイム入力'!B68</f>
        <v>フォードコルチナロータス　Ｍｋ－２　</v>
      </c>
      <c r="D26" s="148">
        <f>'タイム入力'!W68</f>
        <v>10</v>
      </c>
      <c r="E26" s="148">
        <f>'タイム入力'!V68</f>
        <v>203</v>
      </c>
      <c r="F26" s="148">
        <f>'タイム入力'!AW68</f>
        <v>130</v>
      </c>
      <c r="G26" s="148">
        <f>'タイム入力'!AX68</f>
        <v>12</v>
      </c>
      <c r="H26" s="148">
        <f>'タイム入力'!AY68</f>
        <v>29</v>
      </c>
      <c r="I26" s="148" t="str">
        <f>'タイム入力'!AZ68</f>
        <v> </v>
      </c>
      <c r="J26" s="153">
        <f>'タイム入力'!BB68</f>
        <v>374</v>
      </c>
      <c r="K26" s="154">
        <f>'タイム入力'!BA68</f>
        <v>0</v>
      </c>
      <c r="T26" s="132"/>
      <c r="V26" s="134"/>
    </row>
    <row r="27" spans="1:22" s="133" customFormat="1" ht="12.75">
      <c r="A27" s="165">
        <v>22</v>
      </c>
      <c r="B27" s="148">
        <f>'タイム入力'!A21</f>
        <v>13</v>
      </c>
      <c r="C27" s="149" t="str">
        <f>'タイム入力'!B21</f>
        <v>オースチン　Ａ３５</v>
      </c>
      <c r="D27" s="148">
        <f>'タイム入力'!W21</f>
        <v>31</v>
      </c>
      <c r="E27" s="148">
        <f>'タイム入力'!V21</f>
        <v>224</v>
      </c>
      <c r="F27" s="148">
        <f>'タイム入力'!AW21</f>
        <v>130</v>
      </c>
      <c r="G27" s="148">
        <f>'タイム入力'!AX21</f>
        <v>14</v>
      </c>
      <c r="H27" s="148">
        <f>'タイム入力'!AY21</f>
        <v>11</v>
      </c>
      <c r="I27" s="148" t="str">
        <f>'タイム入力'!AZ21</f>
        <v> </v>
      </c>
      <c r="J27" s="153">
        <f>'タイム入力'!BB21</f>
        <v>379</v>
      </c>
      <c r="K27" s="154">
        <f>'タイム入力'!BA21</f>
        <v>0</v>
      </c>
      <c r="T27" s="132"/>
      <c r="V27" s="134"/>
    </row>
    <row r="28" spans="1:22" s="133" customFormat="1" ht="12.75">
      <c r="A28" s="165">
        <v>23</v>
      </c>
      <c r="B28" s="148">
        <f>'タイム入力'!A67</f>
        <v>59</v>
      </c>
      <c r="C28" s="149" t="str">
        <f>'タイム入力'!B67</f>
        <v>オースチンヒーレースプライトＭｋ－４</v>
      </c>
      <c r="D28" s="148">
        <f>'タイム入力'!W67</f>
        <v>19</v>
      </c>
      <c r="E28" s="148">
        <f>'タイム入力'!V67</f>
        <v>215</v>
      </c>
      <c r="F28" s="148">
        <f>'タイム入力'!AW67</f>
        <v>130</v>
      </c>
      <c r="G28" s="148">
        <f>'タイム入力'!AX67</f>
        <v>18</v>
      </c>
      <c r="H28" s="148">
        <f>'タイム入力'!AY67</f>
        <v>19</v>
      </c>
      <c r="I28" s="148" t="str">
        <f>'タイム入力'!AZ67</f>
        <v> </v>
      </c>
      <c r="J28" s="153">
        <f>'タイム入力'!BB67</f>
        <v>382</v>
      </c>
      <c r="K28" s="154">
        <f>'タイム入力'!BA67</f>
        <v>0</v>
      </c>
      <c r="T28" s="132"/>
      <c r="V28" s="134"/>
    </row>
    <row r="29" spans="1:22" s="133" customFormat="1" ht="12.75">
      <c r="A29" s="165">
        <f>'タイム入力'!BC72</f>
        <v>42</v>
      </c>
      <c r="B29" s="148">
        <f>'タイム入力'!A72</f>
        <v>64</v>
      </c>
      <c r="C29" s="149" t="str">
        <f>'タイム入力'!B72</f>
        <v>ＢＬ　ミニクーパー1275Ｓ　Ｍｋ-3</v>
      </c>
      <c r="D29" s="148">
        <f>'タイム入力'!W72</f>
        <v>48</v>
      </c>
      <c r="E29" s="148">
        <f>'タイム入力'!V72</f>
        <v>231</v>
      </c>
      <c r="F29" s="148">
        <f>'タイム入力'!AW72</f>
        <v>130</v>
      </c>
      <c r="G29" s="148">
        <f>'タイム入力'!AX72</f>
        <v>15</v>
      </c>
      <c r="H29" s="148">
        <f>'タイム入力'!AY72</f>
        <v>15</v>
      </c>
      <c r="I29" s="148" t="str">
        <f>'タイム入力'!AZ72</f>
        <v> </v>
      </c>
      <c r="J29" s="153">
        <f>'タイム入力'!BB72</f>
        <v>391</v>
      </c>
      <c r="K29" s="154">
        <f>'タイム入力'!BA72</f>
        <v>0</v>
      </c>
      <c r="T29" s="132"/>
      <c r="V29" s="134"/>
    </row>
    <row r="30" spans="1:22" s="133" customFormat="1" ht="12.75">
      <c r="A30" s="165">
        <v>25</v>
      </c>
      <c r="B30" s="148">
        <f>'タイム入力'!A11</f>
        <v>3</v>
      </c>
      <c r="C30" s="149" t="str">
        <f>'タイム入力'!B11</f>
        <v>ライレーＲＭベルトーネＳＰ</v>
      </c>
      <c r="D30" s="148">
        <f>'タイム入力'!W11</f>
        <v>23</v>
      </c>
      <c r="E30" s="148">
        <f>'タイム入力'!V11</f>
        <v>217</v>
      </c>
      <c r="F30" s="148">
        <f>'タイム入力'!AW11</f>
        <v>130</v>
      </c>
      <c r="G30" s="148">
        <f>'タイム入力'!AX11</f>
        <v>16</v>
      </c>
      <c r="H30" s="148">
        <f>'タイム入力'!AY11</f>
        <v>23</v>
      </c>
      <c r="I30" s="148" t="str">
        <f>'タイム入力'!AZ11</f>
        <v> </v>
      </c>
      <c r="J30" s="153">
        <f>'タイム入力'!BB11</f>
        <v>386</v>
      </c>
      <c r="K30" s="154">
        <f>'タイム入力'!BA11</f>
        <v>0</v>
      </c>
      <c r="T30" s="132"/>
      <c r="V30" s="134"/>
    </row>
    <row r="31" spans="1:22" s="133" customFormat="1" ht="12.75">
      <c r="A31" s="165">
        <v>26</v>
      </c>
      <c r="B31" s="148">
        <f>'タイム入力'!A40</f>
        <v>32</v>
      </c>
      <c r="C31" s="149" t="str">
        <f>'タイム入力'!B40</f>
        <v>モーリスミニクーパー1275Ｓ</v>
      </c>
      <c r="D31" s="148">
        <f>'タイム入力'!W40</f>
        <v>45</v>
      </c>
      <c r="E31" s="148">
        <f>'タイム入力'!V40</f>
        <v>230</v>
      </c>
      <c r="F31" s="148">
        <f>'タイム入力'!AW40</f>
        <v>130</v>
      </c>
      <c r="G31" s="148">
        <f>'タイム入力'!AX40</f>
        <v>15</v>
      </c>
      <c r="H31" s="148">
        <f>'タイム入力'!AY40</f>
        <v>16</v>
      </c>
      <c r="I31" s="148" t="str">
        <f>'タイム入力'!AZ40</f>
        <v> </v>
      </c>
      <c r="J31" s="153">
        <f>'タイム入力'!BB40</f>
        <v>391</v>
      </c>
      <c r="K31" s="154">
        <f>'タイム入力'!BA40</f>
        <v>0</v>
      </c>
      <c r="T31" s="132"/>
      <c r="V31" s="134"/>
    </row>
    <row r="32" spans="1:22" s="133" customFormat="1" ht="12.75">
      <c r="A32" s="165">
        <v>27</v>
      </c>
      <c r="B32" s="148">
        <f>'タイム入力'!A59</f>
        <v>51</v>
      </c>
      <c r="C32" s="149" t="str">
        <f>'タイム入力'!B59</f>
        <v>ジネッタ　Ｇ１２</v>
      </c>
      <c r="D32" s="148">
        <f>'タイム入力'!W59</f>
        <v>48</v>
      </c>
      <c r="E32" s="148">
        <f>'タイム入力'!V59</f>
        <v>231</v>
      </c>
      <c r="F32" s="148">
        <f>'タイム入力'!AW59</f>
        <v>130</v>
      </c>
      <c r="G32" s="148">
        <f>'タイム入力'!AX59</f>
        <v>1</v>
      </c>
      <c r="H32" s="148">
        <f>'タイム入力'!AY59</f>
        <v>0</v>
      </c>
      <c r="I32" s="148" t="str">
        <f>'タイム入力'!AZ59</f>
        <v> </v>
      </c>
      <c r="J32" s="153">
        <f>'タイム入力'!BB59</f>
        <v>362</v>
      </c>
      <c r="K32" s="154">
        <f>'タイム入力'!BA59</f>
        <v>0</v>
      </c>
      <c r="T32" s="132"/>
      <c r="V32" s="134"/>
    </row>
    <row r="33" spans="1:22" s="133" customFormat="1" ht="12.75">
      <c r="A33" s="165">
        <v>28</v>
      </c>
      <c r="B33" s="148">
        <f>'タイム入力'!A61</f>
        <v>53</v>
      </c>
      <c r="C33" s="149" t="str">
        <f>'タイム入力'!B61</f>
        <v>マーコス　１６００ＧＴ</v>
      </c>
      <c r="D33" s="148">
        <f>'タイム入力'!W61</f>
        <v>45</v>
      </c>
      <c r="E33" s="148">
        <f>'タイム入力'!V61</f>
        <v>230</v>
      </c>
      <c r="F33" s="148">
        <f>'タイム入力'!AW61</f>
        <v>130</v>
      </c>
      <c r="G33" s="148">
        <f>'タイム入力'!AX61</f>
        <v>26</v>
      </c>
      <c r="H33" s="148">
        <f>'タイム入力'!AY61</f>
        <v>1</v>
      </c>
      <c r="I33" s="148" t="str">
        <f>'タイム入力'!AZ61</f>
        <v> </v>
      </c>
      <c r="J33" s="153">
        <f>'タイム入力'!BB61</f>
        <v>387</v>
      </c>
      <c r="K33" s="154">
        <f>'タイム入力'!BA61</f>
        <v>0</v>
      </c>
      <c r="T33" s="132"/>
      <c r="V33" s="134"/>
    </row>
    <row r="34" spans="1:22" s="133" customFormat="1" ht="12.75">
      <c r="A34" s="165">
        <v>29</v>
      </c>
      <c r="B34" s="148">
        <f>'タイム入力'!A29</f>
        <v>21</v>
      </c>
      <c r="C34" s="149" t="str">
        <f>'タイム入力'!B29</f>
        <v>ＭＧミジェット　Ｍｋ－１</v>
      </c>
      <c r="D34" s="148">
        <f>'タイム入力'!W29</f>
        <v>45</v>
      </c>
      <c r="E34" s="148">
        <f>'タイム入力'!V29</f>
        <v>230</v>
      </c>
      <c r="F34" s="148">
        <f>'タイム入力'!AW29</f>
        <v>130</v>
      </c>
      <c r="G34" s="148">
        <f>'タイム入力'!AX29</f>
        <v>3</v>
      </c>
      <c r="H34" s="148">
        <f>'タイム入力'!AY29</f>
        <v>28</v>
      </c>
      <c r="I34" s="148" t="str">
        <f>'タイム入力'!AZ29</f>
        <v> </v>
      </c>
      <c r="J34" s="153">
        <f>'タイム入力'!BB29</f>
        <v>391</v>
      </c>
      <c r="K34" s="154">
        <f>'タイム入力'!BA29</f>
        <v>0</v>
      </c>
      <c r="T34" s="132"/>
      <c r="V34" s="134"/>
    </row>
    <row r="35" spans="1:22" s="133" customFormat="1" ht="12.75">
      <c r="A35" s="165">
        <f>'タイム入力'!BC41</f>
        <v>26</v>
      </c>
      <c r="B35" s="148">
        <f>'タイム入力'!A41</f>
        <v>33</v>
      </c>
      <c r="C35" s="149" t="str">
        <f>'タイム入力'!B41</f>
        <v>オースチン　ミニモーク</v>
      </c>
      <c r="D35" s="148">
        <f>'タイム入力'!W41</f>
        <v>54</v>
      </c>
      <c r="E35" s="148">
        <f>'タイム入力'!V41</f>
        <v>235</v>
      </c>
      <c r="F35" s="148">
        <f>'タイム入力'!AW41</f>
        <v>130</v>
      </c>
      <c r="G35" s="148">
        <f>'タイム入力'!AX41</f>
        <v>6</v>
      </c>
      <c r="H35" s="148">
        <f>'タイム入力'!AY41</f>
        <v>6</v>
      </c>
      <c r="I35" s="148" t="str">
        <f>'タイム入力'!AZ41</f>
        <v> </v>
      </c>
      <c r="J35" s="153">
        <f>'タイム入力'!BB41</f>
        <v>377</v>
      </c>
      <c r="K35" s="154">
        <f>'タイム入力'!BA41</f>
        <v>0</v>
      </c>
      <c r="T35" s="132"/>
      <c r="V35" s="134"/>
    </row>
    <row r="36" spans="1:22" s="133" customFormat="1" ht="12.75">
      <c r="A36" s="165">
        <v>31</v>
      </c>
      <c r="B36" s="148">
        <f>'タイム入力'!A69</f>
        <v>61</v>
      </c>
      <c r="C36" s="149" t="str">
        <f>'タイム入力'!B69</f>
        <v>ＭＧ-Ｃ</v>
      </c>
      <c r="D36" s="148">
        <f>'タイム入力'!W69</f>
        <v>12</v>
      </c>
      <c r="E36" s="148">
        <f>'タイム入力'!V69</f>
        <v>208</v>
      </c>
      <c r="F36" s="148">
        <f>'タイム入力'!AW69</f>
        <v>130</v>
      </c>
      <c r="G36" s="148">
        <f>'タイム入力'!AX69</f>
        <v>23</v>
      </c>
      <c r="H36" s="148">
        <f>'タイム入力'!AY69</f>
        <v>22</v>
      </c>
      <c r="I36" s="148" t="str">
        <f>'タイム入力'!AZ69</f>
        <v> </v>
      </c>
      <c r="J36" s="153">
        <f>'タイム入力'!BB69</f>
        <v>383</v>
      </c>
      <c r="K36" s="154">
        <f>'タイム入力'!BA69</f>
        <v>0</v>
      </c>
      <c r="T36" s="132"/>
      <c r="V36" s="134"/>
    </row>
    <row r="37" spans="1:22" s="133" customFormat="1" ht="12.75">
      <c r="A37" s="165">
        <v>32</v>
      </c>
      <c r="B37" s="148">
        <f>'タイム入力'!A73</f>
        <v>65</v>
      </c>
      <c r="C37" s="149" t="str">
        <f>'タイム入力'!B73</f>
        <v>トライアンフ　ＧＴ６</v>
      </c>
      <c r="D37" s="148">
        <f>'タイム入力'!W73</f>
        <v>26</v>
      </c>
      <c r="E37" s="148">
        <f>'タイム入力'!V73</f>
        <v>220</v>
      </c>
      <c r="F37" s="148">
        <f>'タイム入力'!AW73</f>
        <v>130</v>
      </c>
      <c r="G37" s="148">
        <f>'タイム入力'!AX73</f>
        <v>9</v>
      </c>
      <c r="H37" s="148">
        <f>'タイム入力'!AY73</f>
        <v>25</v>
      </c>
      <c r="I37" s="148" t="str">
        <f>'タイム入力'!AZ73</f>
        <v> </v>
      </c>
      <c r="J37" s="153">
        <f>'タイム入力'!BB73</f>
        <v>384</v>
      </c>
      <c r="K37" s="154">
        <f>'タイム入力'!BA73</f>
        <v>0</v>
      </c>
      <c r="T37" s="132"/>
      <c r="V37" s="134"/>
    </row>
    <row r="38" spans="1:22" s="133" customFormat="1" ht="12.75">
      <c r="A38" s="165">
        <v>33</v>
      </c>
      <c r="B38" s="148">
        <f>'タイム入力'!A58</f>
        <v>50</v>
      </c>
      <c r="C38" s="149" t="str">
        <f>'タイム入力'!B58</f>
        <v>ロータスエラン　Ｓｒ－３</v>
      </c>
      <c r="D38" s="148">
        <f>'タイム入力'!W58</f>
        <v>42</v>
      </c>
      <c r="E38" s="148">
        <f>'タイム入力'!V58</f>
        <v>229</v>
      </c>
      <c r="F38" s="148">
        <f>'タイム入力'!AW58</f>
        <v>130</v>
      </c>
      <c r="G38" s="148">
        <f>'タイム入力'!AX58</f>
        <v>24</v>
      </c>
      <c r="H38" s="148">
        <f>'タイム入力'!AY58</f>
        <v>11</v>
      </c>
      <c r="I38" s="148" t="str">
        <f>'タイム入力'!AZ58</f>
        <v> </v>
      </c>
      <c r="J38" s="153">
        <f>'タイム入力'!BB58</f>
        <v>394</v>
      </c>
      <c r="K38" s="154">
        <f>'タイム入力'!BA58</f>
        <v>0</v>
      </c>
      <c r="T38" s="132"/>
      <c r="V38" s="134"/>
    </row>
    <row r="39" spans="1:22" s="133" customFormat="1" ht="12.75">
      <c r="A39" s="165">
        <v>34</v>
      </c>
      <c r="B39" s="148">
        <f>'タイム入力'!A76</f>
        <v>68</v>
      </c>
      <c r="C39" s="149" t="str">
        <f>'タイム入力'!B76</f>
        <v>マーコスミニＧＴ　Ｍｋ－４</v>
      </c>
      <c r="D39" s="148">
        <f>'タイム入力'!W76</f>
        <v>37</v>
      </c>
      <c r="E39" s="148">
        <f>'タイム入力'!V76</f>
        <v>226</v>
      </c>
      <c r="F39" s="148">
        <f>'タイム入力'!AW76</f>
        <v>130</v>
      </c>
      <c r="G39" s="148">
        <f>'タイム入力'!AX76</f>
        <v>17</v>
      </c>
      <c r="H39" s="148">
        <f>'タイム入力'!AY76</f>
        <v>17</v>
      </c>
      <c r="I39" s="148" t="str">
        <f>'タイム入力'!AZ76</f>
        <v> </v>
      </c>
      <c r="J39" s="153">
        <f>'タイム入力'!BB76</f>
        <v>390</v>
      </c>
      <c r="K39" s="154">
        <f>'タイム入力'!BA76</f>
        <v>0</v>
      </c>
      <c r="T39" s="132"/>
      <c r="V39" s="134"/>
    </row>
    <row r="40" spans="1:22" s="133" customFormat="1" ht="12.75">
      <c r="A40" s="165">
        <v>35</v>
      </c>
      <c r="B40" s="148">
        <f>'タイム入力'!A65</f>
        <v>57</v>
      </c>
      <c r="C40" s="149" t="str">
        <f>'タイム入力'!B65</f>
        <v>ロータスエラン　Ｓｒ－３</v>
      </c>
      <c r="D40" s="148">
        <f>'タイム入力'!W65</f>
        <v>53</v>
      </c>
      <c r="E40" s="148">
        <f>'タイム入力'!V65</f>
        <v>234</v>
      </c>
      <c r="F40" s="148">
        <f>'タイム入力'!AW65</f>
        <v>130</v>
      </c>
      <c r="G40" s="148">
        <f>'タイム入力'!AX65</f>
        <v>19</v>
      </c>
      <c r="H40" s="148">
        <f>'タイム入力'!AY65</f>
        <v>8</v>
      </c>
      <c r="I40" s="148" t="str">
        <f>'タイム入力'!AZ65</f>
        <v> </v>
      </c>
      <c r="J40" s="153">
        <f>'タイム入力'!BB65</f>
        <v>391</v>
      </c>
      <c r="K40" s="154">
        <f>'タイム入力'!BA65</f>
        <v>0</v>
      </c>
      <c r="T40" s="132"/>
      <c r="V40" s="134"/>
    </row>
    <row r="41" spans="1:22" s="133" customFormat="1" ht="12.75">
      <c r="A41" s="165">
        <v>36</v>
      </c>
      <c r="B41" s="148">
        <f>'タイム入力'!A22</f>
        <v>14</v>
      </c>
      <c r="C41" s="149" t="str">
        <f>'タイム入力'!B22</f>
        <v>オースチンヒーレースプライトＭｋ－１</v>
      </c>
      <c r="D41" s="148">
        <f>'タイム入力'!W22</f>
        <v>31</v>
      </c>
      <c r="E41" s="148">
        <f>'タイム入力'!V22</f>
        <v>224</v>
      </c>
      <c r="F41" s="148">
        <f>'タイム入力'!AW22</f>
        <v>130</v>
      </c>
      <c r="G41" s="148">
        <f>'タイム入力'!AX22</f>
        <v>20</v>
      </c>
      <c r="H41" s="148">
        <f>'タイム入力'!AY22</f>
        <v>17</v>
      </c>
      <c r="I41" s="148" t="str">
        <f>'タイム入力'!AZ22</f>
        <v> </v>
      </c>
      <c r="J41" s="153">
        <f>'タイム入力'!BB22</f>
        <v>391</v>
      </c>
      <c r="K41" s="154">
        <f>'タイム入力'!BA22</f>
        <v>0</v>
      </c>
      <c r="T41" s="132"/>
      <c r="V41" s="134"/>
    </row>
    <row r="42" spans="1:22" s="133" customFormat="1" ht="12.75">
      <c r="A42" s="165">
        <v>37</v>
      </c>
      <c r="B42" s="148">
        <f>'タイム入力'!A66</f>
        <v>58</v>
      </c>
      <c r="C42" s="149" t="str">
        <f>'タイム入力'!B66</f>
        <v>ハートウェル　インプ</v>
      </c>
      <c r="D42" s="148">
        <f>'タイム入力'!W66</f>
        <v>62</v>
      </c>
      <c r="E42" s="148">
        <f>'タイム入力'!V66</f>
        <v>258</v>
      </c>
      <c r="F42" s="148">
        <f>'タイム入力'!AW66</f>
        <v>130</v>
      </c>
      <c r="G42" s="148">
        <f>'タイム入力'!AX66</f>
        <v>29</v>
      </c>
      <c r="H42" s="148">
        <f>'タイム入力'!AY66</f>
        <v>18</v>
      </c>
      <c r="I42" s="148" t="str">
        <f>'タイム入力'!AZ66</f>
        <v> </v>
      </c>
      <c r="J42" s="153">
        <f>'タイム入力'!BB66</f>
        <v>435</v>
      </c>
      <c r="K42" s="154">
        <f>'タイム入力'!BA66</f>
        <v>0</v>
      </c>
      <c r="T42" s="132"/>
      <c r="V42" s="134"/>
    </row>
    <row r="43" spans="1:22" s="133" customFormat="1" ht="12.75">
      <c r="A43" s="165">
        <v>38</v>
      </c>
      <c r="B43" s="148">
        <f>'タイム入力'!A45</f>
        <v>37</v>
      </c>
      <c r="C43" s="149" t="str">
        <f>'タイム入力'!B45</f>
        <v>ジネッタ　Ｇ４</v>
      </c>
      <c r="D43" s="148">
        <f>'タイム入力'!W45</f>
        <v>29</v>
      </c>
      <c r="E43" s="148">
        <f>'タイム入力'!V45</f>
        <v>221</v>
      </c>
      <c r="F43" s="148">
        <f>'タイム入力'!AW45</f>
        <v>130</v>
      </c>
      <c r="G43" s="148">
        <f>'タイム入力'!AX45</f>
        <v>20</v>
      </c>
      <c r="H43" s="148">
        <f>'タイム入力'!AY45</f>
        <v>26</v>
      </c>
      <c r="I43" s="148" t="str">
        <f>'タイム入力'!AZ45</f>
        <v> </v>
      </c>
      <c r="J43" s="153">
        <f>'タイム入力'!BB45</f>
        <v>397</v>
      </c>
      <c r="K43" s="154">
        <f>'タイム入力'!BA45</f>
        <v>0</v>
      </c>
      <c r="T43" s="132"/>
      <c r="V43" s="134"/>
    </row>
    <row r="44" spans="1:22" s="133" customFormat="1" ht="12.75">
      <c r="A44" s="165">
        <v>39</v>
      </c>
      <c r="B44" s="148">
        <f>'タイム入力'!A14</f>
        <v>6</v>
      </c>
      <c r="C44" s="149" t="str">
        <f>'タイム入力'!B14</f>
        <v>ジャガーＸＫ150</v>
      </c>
      <c r="D44" s="148">
        <f>'タイム入力'!W14</f>
        <v>55</v>
      </c>
      <c r="E44" s="148">
        <f>'タイム入力'!V14</f>
        <v>238</v>
      </c>
      <c r="F44" s="148">
        <f>'タイム入力'!AW14</f>
        <v>130</v>
      </c>
      <c r="G44" s="148">
        <f>'タイム入力'!AX14</f>
        <v>13</v>
      </c>
      <c r="H44" s="148">
        <f>'タイム入力'!AY14</f>
        <v>20</v>
      </c>
      <c r="I44" s="148" t="str">
        <f>'タイム入力'!AZ14</f>
        <v> </v>
      </c>
      <c r="J44" s="153">
        <f>'タイム入力'!BB14</f>
        <v>401</v>
      </c>
      <c r="K44" s="154">
        <f>'タイム入力'!BA14</f>
        <v>0</v>
      </c>
      <c r="T44" s="132"/>
      <c r="V44" s="134"/>
    </row>
    <row r="45" spans="1:22" s="133" customFormat="1" ht="12.75">
      <c r="A45" s="165">
        <v>40</v>
      </c>
      <c r="B45" s="148">
        <f>'タイム入力'!A34</f>
        <v>26</v>
      </c>
      <c r="C45" s="149" t="str">
        <f>'タイム入力'!B34</f>
        <v>ロータスエラン　Ｓｒ－１</v>
      </c>
      <c r="D45" s="148">
        <f>'タイム入力'!W34</f>
        <v>26</v>
      </c>
      <c r="E45" s="148">
        <f>'タイム入力'!V34</f>
        <v>220</v>
      </c>
      <c r="F45" s="148">
        <f>'タイム入力'!AW34</f>
        <v>130</v>
      </c>
      <c r="G45" s="148">
        <f>'タイム入力'!AX34</f>
        <v>18</v>
      </c>
      <c r="H45" s="148">
        <f>'タイム入力'!AY34</f>
        <v>29</v>
      </c>
      <c r="I45" s="148" t="str">
        <f>'タイム入力'!AZ34</f>
        <v> </v>
      </c>
      <c r="J45" s="153">
        <f>'タイム入力'!BB34</f>
        <v>397</v>
      </c>
      <c r="K45" s="154">
        <f>'タイム入力'!BA34</f>
        <v>0</v>
      </c>
      <c r="T45" s="132"/>
      <c r="V45" s="134"/>
    </row>
    <row r="46" spans="1:22" s="133" customFormat="1" ht="12.75">
      <c r="A46" s="165">
        <f>'タイム入力'!BC35</f>
        <v>39</v>
      </c>
      <c r="B46" s="148">
        <f>'タイム入力'!A35</f>
        <v>27</v>
      </c>
      <c r="C46" s="149" t="str">
        <f>'タイム入力'!B35</f>
        <v>トライアンフ　ＴＲ4</v>
      </c>
      <c r="D46" s="148">
        <f>'タイム入力'!W35</f>
        <v>51</v>
      </c>
      <c r="E46" s="148">
        <f>'タイム入力'!V35</f>
        <v>233</v>
      </c>
      <c r="F46" s="148">
        <f>'タイム入力'!AW35</f>
        <v>130</v>
      </c>
      <c r="G46" s="148">
        <f>'タイム入力'!AX35</f>
        <v>4</v>
      </c>
      <c r="H46" s="148">
        <f>'タイム入力'!AY35</f>
        <v>22</v>
      </c>
      <c r="I46" s="148" t="str">
        <f>'タイム入力'!AZ35</f>
        <v> </v>
      </c>
      <c r="J46" s="153">
        <f>'タイム入力'!BB35</f>
        <v>389</v>
      </c>
      <c r="K46" s="154">
        <f>'タイム入力'!BA35</f>
        <v>0</v>
      </c>
      <c r="T46" s="132"/>
      <c r="V46" s="134"/>
    </row>
    <row r="47" spans="1:22" s="133" customFormat="1" ht="12.75">
      <c r="A47" s="165">
        <v>42</v>
      </c>
      <c r="B47" s="148">
        <f>'タイム入力'!A42</f>
        <v>34</v>
      </c>
      <c r="C47" s="149" t="str">
        <f>'タイム入力'!B42</f>
        <v>モーリスミニクーパー１071Ｓ</v>
      </c>
      <c r="D47" s="148">
        <f>'タイム入力'!W42</f>
        <v>37</v>
      </c>
      <c r="E47" s="148">
        <f>'タイム入力'!V42</f>
        <v>226</v>
      </c>
      <c r="F47" s="148">
        <f>'タイム入力'!AW42</f>
        <v>130</v>
      </c>
      <c r="G47" s="148">
        <f>'タイム入力'!AX42</f>
        <v>32</v>
      </c>
      <c r="H47" s="148">
        <f>'タイム入力'!AY42</f>
        <v>13</v>
      </c>
      <c r="I47" s="148" t="str">
        <f>'タイム入力'!AZ42</f>
        <v> </v>
      </c>
      <c r="J47" s="153">
        <f>'タイム入力'!BB42</f>
        <v>401</v>
      </c>
      <c r="K47" s="154">
        <f>'タイム入力'!BA42</f>
        <v>0</v>
      </c>
      <c r="T47" s="132"/>
      <c r="V47" s="134"/>
    </row>
    <row r="48" spans="1:22" s="133" customFormat="1" ht="12.75">
      <c r="A48" s="165">
        <v>43</v>
      </c>
      <c r="B48" s="148">
        <f>'タイム入力'!A60</f>
        <v>52</v>
      </c>
      <c r="C48" s="149" t="str">
        <f>'タイム入力'!B60</f>
        <v>ロータスエラン　Ｓｒ－３</v>
      </c>
      <c r="D48" s="148">
        <f>'タイム入力'!W60</f>
        <v>48</v>
      </c>
      <c r="E48" s="148">
        <f>'タイム入力'!V60</f>
        <v>231</v>
      </c>
      <c r="F48" s="148">
        <f>'タイム入力'!AW60</f>
        <v>130</v>
      </c>
      <c r="G48" s="148">
        <f>'タイム入力'!AX60</f>
        <v>26</v>
      </c>
      <c r="H48" s="148">
        <f>'タイム入力'!AY60</f>
        <v>22</v>
      </c>
      <c r="I48" s="148" t="str">
        <f>'タイム入力'!AZ60</f>
        <v> </v>
      </c>
      <c r="J48" s="153">
        <f>'タイム入力'!BB60</f>
        <v>409</v>
      </c>
      <c r="K48" s="154">
        <f>'タイム入力'!BA60</f>
        <v>0</v>
      </c>
      <c r="T48" s="132"/>
      <c r="V48" s="134"/>
    </row>
    <row r="49" spans="1:22" s="133" customFormat="1" ht="12.75">
      <c r="A49" s="165">
        <v>44</v>
      </c>
      <c r="B49" s="148">
        <f>'タイム入力'!A71</f>
        <v>63</v>
      </c>
      <c r="C49" s="149" t="str">
        <f>'タイム入力'!B71</f>
        <v>ロータスセブン　Ｓｒ－３</v>
      </c>
      <c r="D49" s="148">
        <f>'タイム入力'!W71</f>
        <v>56</v>
      </c>
      <c r="E49" s="148">
        <f>'タイム入力'!V71</f>
        <v>239</v>
      </c>
      <c r="F49" s="148">
        <f>'タイム入力'!AW71</f>
        <v>130</v>
      </c>
      <c r="G49" s="148">
        <f>'タイム入力'!AX71</f>
        <v>8</v>
      </c>
      <c r="H49" s="148">
        <f>'タイム入力'!AY71</f>
        <v>19</v>
      </c>
      <c r="I49" s="148" t="str">
        <f>'タイム入力'!AZ71</f>
        <v> </v>
      </c>
      <c r="J49" s="153">
        <f>'タイム入力'!BB71</f>
        <v>396</v>
      </c>
      <c r="K49" s="154">
        <f>'タイム入力'!BA71</f>
        <v>0</v>
      </c>
      <c r="T49" s="132"/>
      <c r="V49" s="134"/>
    </row>
    <row r="50" spans="1:22" s="133" customFormat="1" ht="12.75">
      <c r="A50" s="165">
        <v>45</v>
      </c>
      <c r="B50" s="148">
        <f>'タイム入力'!A16</f>
        <v>8</v>
      </c>
      <c r="C50" s="149" t="str">
        <f>'タイム入力'!B16</f>
        <v>オースチン　Ａ３５</v>
      </c>
      <c r="D50" s="148">
        <f>'タイム入力'!W16</f>
        <v>14</v>
      </c>
      <c r="E50" s="148">
        <f>'タイム入力'!V16</f>
        <v>210</v>
      </c>
      <c r="F50" s="148">
        <f>'タイム入力'!AW16</f>
        <v>130</v>
      </c>
      <c r="G50" s="148">
        <f>'タイム入力'!AX16</f>
        <v>11</v>
      </c>
      <c r="H50" s="148">
        <f>'タイム入力'!AY16</f>
        <v>17</v>
      </c>
      <c r="I50" s="148" t="str">
        <f>'タイム入力'!AZ16</f>
        <v> </v>
      </c>
      <c r="J50" s="153">
        <f>'タイム入力'!BB16</f>
        <v>368</v>
      </c>
      <c r="K50" s="154">
        <f>'タイム入力'!BA16</f>
        <v>0</v>
      </c>
      <c r="T50" s="132"/>
      <c r="V50" s="134"/>
    </row>
    <row r="51" spans="1:22" s="133" customFormat="1" ht="12.75">
      <c r="A51" s="165">
        <f>'タイム入力'!BC39</f>
        <v>31</v>
      </c>
      <c r="B51" s="148">
        <f>'タイム入力'!A39</f>
        <v>31</v>
      </c>
      <c r="C51" s="149" t="str">
        <f>'タイム入力'!B39</f>
        <v>モーリス　ミニモーク</v>
      </c>
      <c r="D51" s="148">
        <f>'タイム入力'!W39</f>
        <v>58</v>
      </c>
      <c r="E51" s="148">
        <f>'タイム入力'!V39</f>
        <v>241</v>
      </c>
      <c r="F51" s="148">
        <f>'タイム入力'!AW39</f>
        <v>130</v>
      </c>
      <c r="G51" s="148">
        <f>'タイム入力'!AX39</f>
        <v>5</v>
      </c>
      <c r="H51" s="148">
        <f>'タイム入力'!AY39</f>
        <v>7</v>
      </c>
      <c r="I51" s="148" t="str">
        <f>'タイム入力'!AZ39</f>
        <v> </v>
      </c>
      <c r="J51" s="153">
        <f>'タイム入力'!BB39</f>
        <v>383</v>
      </c>
      <c r="K51" s="154">
        <f>'タイム入力'!BA39</f>
        <v>0</v>
      </c>
      <c r="T51" s="132"/>
      <c r="V51" s="134"/>
    </row>
    <row r="52" spans="1:22" s="133" customFormat="1" ht="12.75">
      <c r="A52" s="165">
        <f>'タイム入力'!BC28</f>
        <v>36</v>
      </c>
      <c r="B52" s="148">
        <f>'タイム入力'!A28</f>
        <v>20</v>
      </c>
      <c r="C52" s="149" t="str">
        <f>'タイム入力'!B28</f>
        <v>モーリスミニクーパーＭｋ-1</v>
      </c>
      <c r="D52" s="148">
        <f>'タイム入力'!W28</f>
        <v>19</v>
      </c>
      <c r="E52" s="148">
        <f>'タイム入力'!V28</f>
        <v>215</v>
      </c>
      <c r="F52" s="148">
        <f>'タイム入力'!AW28</f>
        <v>130</v>
      </c>
      <c r="G52" s="148">
        <f>'タイム入力'!AX28</f>
        <v>18</v>
      </c>
      <c r="H52" s="148">
        <f>'タイム入力'!AY28</f>
        <v>23</v>
      </c>
      <c r="I52" s="148" t="str">
        <f>'タイム入力'!AZ28</f>
        <v> </v>
      </c>
      <c r="J52" s="153">
        <f>'タイム入力'!BB28</f>
        <v>386</v>
      </c>
      <c r="K52" s="154">
        <f>'タイム入力'!BA28</f>
        <v>0</v>
      </c>
      <c r="T52" s="132"/>
      <c r="V52" s="134"/>
    </row>
    <row r="53" spans="1:22" s="133" customFormat="1" ht="12.75">
      <c r="A53" s="165">
        <f>'タイム入力'!BC18</f>
        <v>52</v>
      </c>
      <c r="B53" s="148">
        <f>'タイム入力'!A18</f>
        <v>10</v>
      </c>
      <c r="C53" s="149" t="str">
        <f>'タイム入力'!B18</f>
        <v>オースチンヒーレースプライトＭｋ－１</v>
      </c>
      <c r="D53" s="148">
        <f>'タイム入力'!W18</f>
        <v>35</v>
      </c>
      <c r="E53" s="148">
        <f>'タイム入力'!V18</f>
        <v>225</v>
      </c>
      <c r="F53" s="148">
        <f>'タイム入力'!AW18</f>
        <v>130</v>
      </c>
      <c r="G53" s="148">
        <f>'タイム入力'!AX18</f>
        <v>22</v>
      </c>
      <c r="H53" s="148">
        <f>'タイム入力'!AY18</f>
        <v>21</v>
      </c>
      <c r="I53" s="148" t="str">
        <f>'タイム入力'!AZ18</f>
        <v> </v>
      </c>
      <c r="J53" s="153">
        <f>'タイム入力'!BB18</f>
        <v>398</v>
      </c>
      <c r="K53" s="154">
        <f>'タイム入力'!BA18</f>
        <v>0</v>
      </c>
      <c r="T53" s="132"/>
      <c r="V53" s="134"/>
    </row>
    <row r="54" spans="1:22" s="133" customFormat="1" ht="12.75">
      <c r="A54" s="165">
        <f>'タイム入力'!BC25</f>
        <v>58</v>
      </c>
      <c r="B54" s="148">
        <f>'タイム入力'!A25</f>
        <v>17</v>
      </c>
      <c r="C54" s="149" t="str">
        <f>'タイム入力'!B25</f>
        <v>モーリスマイナー</v>
      </c>
      <c r="D54" s="148">
        <f>'タイム入力'!W25</f>
        <v>61</v>
      </c>
      <c r="E54" s="148">
        <f>'タイム入力'!V25</f>
        <v>249</v>
      </c>
      <c r="F54" s="148">
        <f>'タイム入力'!AW25</f>
        <v>130</v>
      </c>
      <c r="G54" s="148">
        <f>'タイム入力'!AX25</f>
        <v>18</v>
      </c>
      <c r="H54" s="148">
        <f>'タイム入力'!AY25</f>
        <v>18</v>
      </c>
      <c r="I54" s="148" t="str">
        <f>'タイム入力'!AZ25</f>
        <v> </v>
      </c>
      <c r="J54" s="153">
        <f>'タイム入力'!BB25</f>
        <v>415</v>
      </c>
      <c r="K54" s="154">
        <f>'タイム入力'!BA25</f>
        <v>0</v>
      </c>
      <c r="T54" s="132"/>
      <c r="V54" s="134"/>
    </row>
    <row r="55" spans="1:22" s="133" customFormat="1" ht="12.75">
      <c r="A55" s="165">
        <f>'タイム入力'!BC27</f>
        <v>56</v>
      </c>
      <c r="B55" s="148">
        <f>'タイム入力'!A27</f>
        <v>19</v>
      </c>
      <c r="C55" s="149" t="str">
        <f>'タイム入力'!B27</f>
        <v>ロータスセブン　Ｓｒ－２</v>
      </c>
      <c r="D55" s="148">
        <f>'タイム入力'!W27</f>
        <v>42</v>
      </c>
      <c r="E55" s="148">
        <f>'タイム入力'!V27</f>
        <v>229</v>
      </c>
      <c r="F55" s="148">
        <f>'タイム入力'!AW27</f>
        <v>130</v>
      </c>
      <c r="G55" s="148">
        <f>'タイム入力'!AX27</f>
        <v>21</v>
      </c>
      <c r="H55" s="148">
        <f>'タイム入力'!AY27</f>
        <v>28</v>
      </c>
      <c r="I55" s="148" t="str">
        <f>'タイム入力'!AZ27</f>
        <v> </v>
      </c>
      <c r="J55" s="153">
        <f>'タイム入力'!BB27</f>
        <v>408</v>
      </c>
      <c r="K55" s="154">
        <f>'タイム入力'!BA27</f>
        <v>0</v>
      </c>
      <c r="T55" s="132"/>
      <c r="V55" s="134"/>
    </row>
    <row r="56" spans="1:22" s="133" customFormat="1" ht="12.75">
      <c r="A56" s="165">
        <f>'タイム入力'!BC26</f>
        <v>34</v>
      </c>
      <c r="B56" s="148">
        <f>'タイム入力'!A26</f>
        <v>18</v>
      </c>
      <c r="C56" s="149" t="str">
        <f>'タイム入力'!B26</f>
        <v>オースチンヒーレー３０００　ＭＫ－２</v>
      </c>
      <c r="D56" s="148">
        <f>'タイム入力'!W26</f>
        <v>16</v>
      </c>
      <c r="E56" s="148">
        <f>'タイム入力'!V26</f>
        <v>213</v>
      </c>
      <c r="F56" s="148">
        <f>'タイム入力'!AW26</f>
        <v>130</v>
      </c>
      <c r="G56" s="148">
        <f>'タイム入力'!AX26</f>
        <v>19</v>
      </c>
      <c r="H56" s="148">
        <f>'タイム入力'!AY26</f>
        <v>23</v>
      </c>
      <c r="I56" s="148" t="str">
        <f>'タイム入力'!AZ26</f>
        <v> </v>
      </c>
      <c r="J56" s="153">
        <f>'タイム入力'!BB26</f>
        <v>385</v>
      </c>
      <c r="K56" s="154">
        <f>'タイム入力'!BA26</f>
        <v>0</v>
      </c>
      <c r="T56" s="132"/>
      <c r="V56" s="134"/>
    </row>
    <row r="57" spans="1:22" s="133" customFormat="1" ht="12.75">
      <c r="A57" s="165">
        <f>'タイム入力'!BC77</f>
        <v>62</v>
      </c>
      <c r="B57" s="148">
        <f>'タイム入力'!A77</f>
        <v>69</v>
      </c>
      <c r="C57" s="149" t="str">
        <f>'タイム入力'!B77</f>
        <v>ＭＧミジェット　Ｍｋ－３</v>
      </c>
      <c r="D57" s="148">
        <f>'タイム入力'!W77</f>
        <v>60</v>
      </c>
      <c r="E57" s="148">
        <f>'タイム入力'!V77</f>
        <v>248</v>
      </c>
      <c r="F57" s="148">
        <f>'タイム入力'!AW77</f>
        <v>130</v>
      </c>
      <c r="G57" s="148">
        <f>'タイム入力'!AX77</f>
        <v>35</v>
      </c>
      <c r="H57" s="148">
        <f>'タイム入力'!AY77</f>
        <v>30</v>
      </c>
      <c r="I57" s="148" t="str">
        <f>'タイム入力'!AZ77</f>
        <v> </v>
      </c>
      <c r="J57" s="153">
        <f>'タイム入力'!BB77</f>
        <v>443</v>
      </c>
      <c r="K57" s="154">
        <f>'タイム入力'!BA77</f>
        <v>0</v>
      </c>
      <c r="T57" s="132"/>
      <c r="V57" s="134"/>
    </row>
    <row r="58" spans="1:22" s="133" customFormat="1" ht="12.75">
      <c r="A58" s="165">
        <f>'タイム入力'!BC57</f>
        <v>61</v>
      </c>
      <c r="B58" s="148">
        <f>'タイム入力'!A57</f>
        <v>49</v>
      </c>
      <c r="C58" s="149" t="str">
        <f>'タイム入力'!B57</f>
        <v>ロータスエラン　Ｓｒ－３　ＤＨＣ</v>
      </c>
      <c r="D58" s="148">
        <f>'タイム入力'!W57</f>
        <v>59</v>
      </c>
      <c r="E58" s="148">
        <f>'タイム入力'!V57</f>
        <v>243</v>
      </c>
      <c r="F58" s="148">
        <f>'タイム入力'!AW57</f>
        <v>130</v>
      </c>
      <c r="G58" s="148">
        <f>'タイム入力'!AX57</f>
        <v>33</v>
      </c>
      <c r="H58" s="148">
        <f>'タイム入力'!AY57</f>
        <v>35</v>
      </c>
      <c r="I58" s="148" t="str">
        <f>'タイム入力'!AZ57</f>
        <v> </v>
      </c>
      <c r="J58" s="153">
        <f>'タイム入力'!BB57</f>
        <v>441</v>
      </c>
      <c r="K58" s="154">
        <f>'タイム入力'!BA57</f>
        <v>0</v>
      </c>
      <c r="T58" s="132"/>
      <c r="V58" s="134"/>
    </row>
    <row r="59" spans="1:22" s="133" customFormat="1" ht="12.75">
      <c r="A59" s="165">
        <f>'タイム入力'!BC56</f>
        <v>55</v>
      </c>
      <c r="B59" s="148">
        <f>'タイム入力'!A56</f>
        <v>48</v>
      </c>
      <c r="C59" s="149" t="str">
        <f>'タイム入力'!B56</f>
        <v>モーリス　ミニトラベラー</v>
      </c>
      <c r="D59" s="148">
        <f>'タイム入力'!W56</f>
        <v>39</v>
      </c>
      <c r="E59" s="148">
        <f>'タイム入力'!V56</f>
        <v>227</v>
      </c>
      <c r="F59" s="148">
        <f>'タイム入力'!AW56</f>
        <v>130</v>
      </c>
      <c r="G59" s="148">
        <f>'タイム入力'!AX56</f>
        <v>13</v>
      </c>
      <c r="H59" s="148">
        <f>'タイム入力'!AY56</f>
        <v>34</v>
      </c>
      <c r="I59" s="148" t="str">
        <f>'タイム入力'!AZ56</f>
        <v> </v>
      </c>
      <c r="J59" s="153">
        <f>'タイム入力'!BB56</f>
        <v>404</v>
      </c>
      <c r="K59" s="154">
        <f>'タイム入力'!BA56</f>
        <v>0</v>
      </c>
      <c r="T59" s="132"/>
      <c r="V59" s="134"/>
    </row>
    <row r="60" spans="1:22" s="133" customFormat="1" ht="12.75">
      <c r="A60" s="165">
        <f>'タイム入力'!BC10</f>
        <v>47</v>
      </c>
      <c r="B60" s="148">
        <f>'タイム入力'!A10</f>
        <v>2</v>
      </c>
      <c r="C60" s="149" t="str">
        <f>'タイム入力'!B10</f>
        <v>オースチンセブン</v>
      </c>
      <c r="D60" s="148">
        <f>'タイム入力'!W10</f>
        <v>63</v>
      </c>
      <c r="E60" s="148">
        <f>'タイム入力'!V10</f>
        <v>263</v>
      </c>
      <c r="F60" s="148">
        <f>'タイム入力'!AW10</f>
        <v>130</v>
      </c>
      <c r="G60" s="148">
        <f>'タイム入力'!AX10</f>
        <v>8</v>
      </c>
      <c r="H60" s="148">
        <f>'タイム入力'!AY10</f>
        <v>1</v>
      </c>
      <c r="I60" s="148" t="str">
        <f>'タイム入力'!AZ10</f>
        <v> </v>
      </c>
      <c r="J60" s="153">
        <f>'タイム入力'!BB10</f>
        <v>392</v>
      </c>
      <c r="K60" s="154">
        <f>'タイム入力'!BA10</f>
        <v>-10</v>
      </c>
      <c r="T60" s="132"/>
      <c r="V60" s="134"/>
    </row>
    <row r="61" spans="1:22" s="133" customFormat="1" ht="12.75">
      <c r="A61" s="165">
        <f>'タイム入力'!BC54</f>
        <v>10</v>
      </c>
      <c r="B61" s="148">
        <f>'タイム入力'!A54</f>
        <v>46</v>
      </c>
      <c r="C61" s="149" t="str">
        <f>'タイム入力'!B54</f>
        <v>トライアンフ　ビテス６</v>
      </c>
      <c r="D61" s="148">
        <f>'タイム入力'!W54</f>
        <v>7</v>
      </c>
      <c r="E61" s="148">
        <f>'タイム入力'!V54</f>
        <v>199</v>
      </c>
      <c r="F61" s="148">
        <f>'タイム入力'!AW54</f>
        <v>130</v>
      </c>
      <c r="G61" s="148">
        <f>'タイム入力'!AX54</f>
        <v>3</v>
      </c>
      <c r="H61" s="148">
        <f>'タイム入力'!AY54</f>
        <v>23</v>
      </c>
      <c r="I61" s="148" t="str">
        <f>'タイム入力'!AZ54</f>
        <v> </v>
      </c>
      <c r="J61" s="153">
        <f>'タイム入力'!BB54</f>
        <v>355</v>
      </c>
      <c r="K61" s="154">
        <f>'タイム入力'!BA54</f>
        <v>0</v>
      </c>
      <c r="T61" s="132"/>
      <c r="V61" s="134"/>
    </row>
    <row r="62" spans="1:22" s="133" customFormat="1" ht="12.75">
      <c r="A62" s="165">
        <f>'タイム入力'!BC30</f>
        <v>59</v>
      </c>
      <c r="B62" s="148">
        <f>'タイム入力'!A30</f>
        <v>22</v>
      </c>
      <c r="C62" s="149" t="str">
        <f>'タイム入力'!B30</f>
        <v>ロータスエラン　Ｓｒ－１</v>
      </c>
      <c r="D62" s="148">
        <f>'タイム入力'!W30</f>
        <v>51</v>
      </c>
      <c r="E62" s="148">
        <f>'タイム入力'!V30</f>
        <v>233</v>
      </c>
      <c r="F62" s="148">
        <f>'タイム入力'!AW30</f>
        <v>130</v>
      </c>
      <c r="G62" s="148">
        <f>'タイム入力'!AX30</f>
        <v>11</v>
      </c>
      <c r="H62" s="148">
        <f>'タイム入力'!AY30</f>
        <v>48</v>
      </c>
      <c r="I62" s="148" t="str">
        <f>'タイム入力'!AZ30</f>
        <v> </v>
      </c>
      <c r="J62" s="153">
        <f>'タイム入力'!BB30</f>
        <v>422</v>
      </c>
      <c r="K62" s="154">
        <f>'タイム入力'!BA30</f>
        <v>0</v>
      </c>
      <c r="T62" s="132"/>
      <c r="V62" s="134"/>
    </row>
    <row r="63" spans="1:22" s="133" customFormat="1" ht="12.75">
      <c r="A63" s="165">
        <f>'タイム入力'!BC44</f>
        <v>1</v>
      </c>
      <c r="B63" s="148">
        <f>'タイム入力'!A44</f>
        <v>36</v>
      </c>
      <c r="C63" s="149" t="str">
        <f>'タイム入力'!B44</f>
        <v>ロータス　２３Ｂ</v>
      </c>
      <c r="D63" s="148">
        <f>'タイム入力'!W44</f>
        <v>2</v>
      </c>
      <c r="E63" s="148">
        <f>'タイム入力'!V44</f>
        <v>74</v>
      </c>
      <c r="F63" s="148">
        <f>'タイム入力'!AW44</f>
        <v>28</v>
      </c>
      <c r="G63" s="148">
        <f>'タイム入力'!AX44</f>
        <v>47</v>
      </c>
      <c r="H63" s="148">
        <f>'タイム入力'!AY44</f>
        <v>7</v>
      </c>
      <c r="I63" s="148" t="str">
        <f>'タイム入力'!AZ44</f>
        <v> </v>
      </c>
      <c r="J63" s="153">
        <f>'タイム入力'!BB44</f>
        <v>161</v>
      </c>
      <c r="K63" s="154">
        <f>'タイム入力'!BA44</f>
        <v>5</v>
      </c>
      <c r="T63" s="132"/>
      <c r="V63" s="134"/>
    </row>
    <row r="64" spans="1:22" s="133" customFormat="1" ht="12.75">
      <c r="A64" s="165">
        <f>'タイム入力'!BC51</f>
        <v>2</v>
      </c>
      <c r="B64" s="148">
        <f>'タイム入力'!A51</f>
        <v>43</v>
      </c>
      <c r="C64" s="149" t="str">
        <f>'タイム入力'!B51</f>
        <v>ジネッタ　Ｇ４</v>
      </c>
      <c r="D64" s="148">
        <f>'タイム入力'!W51</f>
        <v>1</v>
      </c>
      <c r="E64" s="148">
        <f>'タイム入力'!V51</f>
        <v>73</v>
      </c>
      <c r="F64" s="148">
        <f>'タイム入力'!AW51</f>
        <v>27</v>
      </c>
      <c r="G64" s="148">
        <f>'タイム入力'!AX51</f>
        <v>49</v>
      </c>
      <c r="H64" s="148">
        <f>'タイム入力'!AY51</f>
        <v>27</v>
      </c>
      <c r="I64" s="148" t="str">
        <f>'タイム入力'!AZ51</f>
        <v> </v>
      </c>
      <c r="J64" s="153">
        <f>'タイム入力'!BB51</f>
        <v>181</v>
      </c>
      <c r="K64" s="154">
        <f>'タイム入力'!BA51</f>
        <v>5</v>
      </c>
      <c r="T64" s="132"/>
      <c r="V64" s="134"/>
    </row>
    <row r="65" spans="1:22" s="133" customFormat="1" ht="12.75">
      <c r="A65" s="165">
        <v>60</v>
      </c>
      <c r="B65" s="148">
        <f>'タイム入力'!A52</f>
        <v>44</v>
      </c>
      <c r="C65" s="149" t="str">
        <f>'タイム入力'!B52</f>
        <v>ロータスコルチナ　Ｍｋ－1　Ｓｒ－2</v>
      </c>
      <c r="D65" s="148">
        <f>'タイム入力'!W52</f>
        <v>4</v>
      </c>
      <c r="E65" s="148">
        <f>'タイム入力'!V52</f>
        <v>83</v>
      </c>
      <c r="F65" s="148">
        <f>'タイム入力'!AW52</f>
        <v>30</v>
      </c>
      <c r="G65" s="148">
        <f>'タイム入力'!AX52</f>
        <v>46</v>
      </c>
      <c r="H65" s="148">
        <f>'タイム入力'!AY52</f>
        <v>17</v>
      </c>
      <c r="I65" s="148" t="str">
        <f>'タイム入力'!AZ52</f>
        <v> </v>
      </c>
      <c r="J65" s="153">
        <f>'タイム入力'!BB52</f>
        <v>181</v>
      </c>
      <c r="K65" s="154">
        <f>'タイム入力'!BA52</f>
        <v>5</v>
      </c>
      <c r="T65" s="132"/>
      <c r="V65" s="134"/>
    </row>
    <row r="66" spans="1:22" s="133" customFormat="1" ht="12.75">
      <c r="A66" s="165">
        <f>'タイム入力'!BC38</f>
        <v>4</v>
      </c>
      <c r="B66" s="148">
        <f>'タイム入力'!A38</f>
        <v>30</v>
      </c>
      <c r="C66" s="149" t="str">
        <f>'タイム入力'!B38</f>
        <v>ジネッタ　Ｇ４</v>
      </c>
      <c r="D66" s="148">
        <f>'タイム入力'!W38</f>
        <v>3</v>
      </c>
      <c r="E66" s="148">
        <f>'タイム入力'!V38</f>
        <v>81</v>
      </c>
      <c r="F66" s="148">
        <f>'タイム入力'!AW38</f>
        <v>31</v>
      </c>
      <c r="G66" s="148">
        <f>'タイム入力'!AX38</f>
        <v>39</v>
      </c>
      <c r="H66" s="148">
        <f>'タイム入力'!AY38</f>
        <v>26</v>
      </c>
      <c r="I66" s="148" t="str">
        <f>'タイム入力'!AZ38</f>
        <v> </v>
      </c>
      <c r="J66" s="153">
        <f>'タイム入力'!BB38</f>
        <v>182</v>
      </c>
      <c r="K66" s="154">
        <f>'タイム入力'!BA38</f>
        <v>5</v>
      </c>
      <c r="T66" s="132"/>
      <c r="V66" s="134"/>
    </row>
    <row r="67" spans="1:22" s="133" customFormat="1" ht="12.75">
      <c r="A67" s="165">
        <f>'タイム入力'!BC17</f>
        <v>5</v>
      </c>
      <c r="B67" s="148">
        <f>'タイム入力'!A17</f>
        <v>9</v>
      </c>
      <c r="C67" s="149" t="str">
        <f>'タイム入力'!B17</f>
        <v>ロータスエリート　Ｓｒ－１</v>
      </c>
      <c r="D67" s="148">
        <f>'タイム入力'!W17</f>
        <v>5</v>
      </c>
      <c r="E67" s="148">
        <f>'タイム入力'!V17</f>
        <v>86</v>
      </c>
      <c r="F67" s="148">
        <f>'タイム入力'!AW17</f>
        <v>30</v>
      </c>
      <c r="G67" s="148">
        <f>'タイム入力'!AX17</f>
        <v>46</v>
      </c>
      <c r="H67" s="148">
        <f>'タイム入力'!AY17</f>
        <v>17</v>
      </c>
      <c r="I67" s="148" t="str">
        <f>'タイム入力'!AZ17</f>
        <v> </v>
      </c>
      <c r="J67" s="153">
        <f>'タイム入力'!BB17</f>
        <v>184</v>
      </c>
      <c r="K67" s="154">
        <f>'タイム入力'!BA17</f>
        <v>5</v>
      </c>
      <c r="T67" s="132"/>
      <c r="V67" s="134"/>
    </row>
    <row r="68" spans="1:22" s="133" customFormat="1" ht="12.75">
      <c r="A68" s="165">
        <f>'タイム入力'!BC70</f>
        <v>6</v>
      </c>
      <c r="B68" s="148">
        <f>'タイム入力'!A70</f>
        <v>62</v>
      </c>
      <c r="C68" s="149" t="str">
        <f>'タイム入力'!B70</f>
        <v>ＭＧ１３００　Ｍｋ－２</v>
      </c>
      <c r="D68" s="148">
        <f>'タイム入力'!W70</f>
        <v>6</v>
      </c>
      <c r="E68" s="148">
        <f>'タイム入力'!V70</f>
        <v>101</v>
      </c>
      <c r="F68" s="148">
        <f>'タイム入力'!AW70</f>
        <v>25</v>
      </c>
      <c r="G68" s="148">
        <f>'タイム入力'!AX70</f>
        <v>50</v>
      </c>
      <c r="H68" s="148">
        <f>'タイム入力'!AY70</f>
        <v>28</v>
      </c>
      <c r="I68" s="148" t="str">
        <f>'タイム入力'!AZ70</f>
        <v> </v>
      </c>
      <c r="J68" s="153">
        <f>'タイム入力'!BB70</f>
        <v>209</v>
      </c>
      <c r="K68" s="154">
        <f>'タイム入力'!BA70</f>
        <v>5</v>
      </c>
      <c r="T68" s="132"/>
      <c r="V68" s="134"/>
    </row>
    <row r="69" spans="1:22" s="133" customFormat="1" ht="12.75">
      <c r="A69" s="165">
        <f>'タイム入力'!BC37</f>
        <v>65</v>
      </c>
      <c r="B69" s="148">
        <f>'タイム入力'!A37</f>
        <v>29</v>
      </c>
      <c r="C69" s="149" t="str">
        <f>'タイム入力'!B37</f>
        <v>ジャガー　ＸＫＥ　ＯＴＳ</v>
      </c>
      <c r="D69" s="148">
        <f>'タイム入力'!W37</f>
        <v>84</v>
      </c>
      <c r="E69" s="148">
        <f>'タイム入力'!V37</f>
        <v>396</v>
      </c>
      <c r="F69" s="148">
        <f>'タイム入力'!AW37</f>
        <v>130</v>
      </c>
      <c r="G69" s="148">
        <f>'タイム入力'!AX37</f>
        <v>14</v>
      </c>
      <c r="H69" s="148">
        <f>'タイム入力'!AY37</f>
        <v>17</v>
      </c>
      <c r="I69" s="148" t="str">
        <f>'タイム入力'!AZ37</f>
        <v> </v>
      </c>
      <c r="J69" s="153">
        <f>'タイム入力'!BB37</f>
        <v>557</v>
      </c>
      <c r="K69" s="154">
        <f>'タイム入力'!BA37</f>
        <v>0</v>
      </c>
      <c r="T69" s="132"/>
      <c r="V69" s="134"/>
    </row>
    <row r="70" spans="1:22" s="133" customFormat="1" ht="12.75">
      <c r="A70" s="165">
        <f>'タイム入力'!BC19</f>
        <v>64</v>
      </c>
      <c r="B70" s="148">
        <f>'タイム入力'!A19</f>
        <v>11</v>
      </c>
      <c r="C70" s="149" t="str">
        <f>'タイム入力'!B19</f>
        <v>トライアンフ　ＴＲ３-Ａ</v>
      </c>
      <c r="D70" s="148">
        <f>'タイム入力'!W19</f>
        <v>31</v>
      </c>
      <c r="E70" s="148">
        <f>'タイム入力'!V19</f>
        <v>224</v>
      </c>
      <c r="F70" s="148">
        <f>'タイム入力'!AW19</f>
        <v>99</v>
      </c>
      <c r="G70" s="148">
        <f>'タイム入力'!AX19</f>
        <v>99</v>
      </c>
      <c r="H70" s="148">
        <f>'タイム入力'!AY19</f>
        <v>99</v>
      </c>
      <c r="I70" s="148" t="str">
        <f>'タイム入力'!AZ19</f>
        <v> </v>
      </c>
      <c r="J70" s="153">
        <f>'タイム入力'!BB19</f>
        <v>521</v>
      </c>
      <c r="K70" s="154">
        <f>'タイム入力'!BA19</f>
        <v>0</v>
      </c>
      <c r="T70" s="132"/>
      <c r="V70" s="134"/>
    </row>
    <row r="71" spans="1:22" s="133" customFormat="1" ht="12.75">
      <c r="A71" s="165">
        <f>'タイム入力'!BC62</f>
        <v>66</v>
      </c>
      <c r="B71" s="148">
        <f>'タイム入力'!A62</f>
        <v>54</v>
      </c>
      <c r="C71" s="149" t="str">
        <f>'タイム入力'!B62</f>
        <v>ロータス　ヨーロッパ　Ｓｒ-1</v>
      </c>
      <c r="D71" s="148">
        <f>'タイム入力'!W62</f>
        <v>84</v>
      </c>
      <c r="E71" s="148">
        <f>'タイム入力'!V62</f>
        <v>396</v>
      </c>
      <c r="F71" s="148">
        <f>'タイム入力'!AW62</f>
        <v>99</v>
      </c>
      <c r="G71" s="148">
        <f>'タイム入力'!AX62</f>
        <v>99</v>
      </c>
      <c r="H71" s="148">
        <f>'タイム入力'!AY62</f>
        <v>99</v>
      </c>
      <c r="I71" s="148" t="str">
        <f>'タイム入力'!AZ62</f>
        <v> </v>
      </c>
      <c r="J71" s="153">
        <f>'タイム入力'!BB62</f>
        <v>693</v>
      </c>
      <c r="K71" s="154">
        <f>'タイム入力'!BA62</f>
        <v>0</v>
      </c>
      <c r="T71" s="132"/>
      <c r="V71" s="134"/>
    </row>
    <row r="72" spans="1:22" s="133" customFormat="1" ht="12.75">
      <c r="A72" s="165">
        <f>'タイム入力'!BC43</f>
        <v>67</v>
      </c>
      <c r="B72" s="148">
        <f>'タイム入力'!A43</f>
        <v>35</v>
      </c>
      <c r="C72" s="149" t="str">
        <f>'タイム入力'!B43</f>
        <v>ジネッタ　Ｇ４</v>
      </c>
      <c r="D72" s="148">
        <f>'タイム入力'!W43</f>
        <v>86</v>
      </c>
      <c r="E72" s="148">
        <f>'タイム入力'!V43</f>
        <v>401</v>
      </c>
      <c r="F72" s="148">
        <f>'タイム入力'!AW43</f>
        <v>99</v>
      </c>
      <c r="G72" s="148">
        <f>'タイム入力'!AX43</f>
        <v>99</v>
      </c>
      <c r="H72" s="148">
        <f>'タイム入力'!AY43</f>
        <v>99</v>
      </c>
      <c r="I72" s="148" t="str">
        <f>'タイム入力'!AZ43</f>
        <v> </v>
      </c>
      <c r="J72" s="153">
        <f>'タイム入力'!BB43</f>
        <v>703</v>
      </c>
      <c r="K72" s="154">
        <f>'タイム入力'!BA43</f>
        <v>5</v>
      </c>
      <c r="T72" s="132"/>
      <c r="V72" s="134"/>
    </row>
    <row r="73" spans="1:22" s="133" customFormat="1" ht="12.75">
      <c r="A73" s="165">
        <v>68</v>
      </c>
      <c r="B73" s="148">
        <f>'タイム入力'!A50</f>
        <v>42</v>
      </c>
      <c r="C73" s="149" t="str">
        <f>'タイム入力'!B50</f>
        <v>ジネッタ　Ｇ４</v>
      </c>
      <c r="D73" s="148">
        <f>'タイム入力'!W50</f>
        <v>86</v>
      </c>
      <c r="E73" s="148">
        <f>'タイム入力'!V50</f>
        <v>401</v>
      </c>
      <c r="F73" s="148">
        <f>'タイム入力'!AW50</f>
        <v>99</v>
      </c>
      <c r="G73" s="148">
        <f>'タイム入力'!AX50</f>
        <v>99</v>
      </c>
      <c r="H73" s="148">
        <f>'タイム入力'!AY50</f>
        <v>99</v>
      </c>
      <c r="I73" s="148" t="str">
        <f>'タイム入力'!AZ50</f>
        <v> </v>
      </c>
      <c r="J73" s="153">
        <f>'タイム入力'!BB50</f>
        <v>703</v>
      </c>
      <c r="K73" s="154">
        <f>'タイム入力'!BA50</f>
        <v>5</v>
      </c>
      <c r="T73" s="132"/>
      <c r="V73" s="134"/>
    </row>
    <row r="74" spans="1:22" s="133" customFormat="1" ht="12.75">
      <c r="A74" s="165">
        <v>69</v>
      </c>
      <c r="B74" s="148">
        <f>'タイム入力'!A53</f>
        <v>45</v>
      </c>
      <c r="C74" s="149" t="str">
        <f>'タイム入力'!B53</f>
        <v>オースチンミニクーパー1275Ｓ</v>
      </c>
      <c r="D74" s="148">
        <f>'タイム入力'!W53</f>
        <v>86</v>
      </c>
      <c r="E74" s="148">
        <f>'タイム入力'!V53</f>
        <v>401</v>
      </c>
      <c r="F74" s="148">
        <f>'タイム入力'!AW53</f>
        <v>99</v>
      </c>
      <c r="G74" s="148">
        <f>'タイム入力'!AX53</f>
        <v>99</v>
      </c>
      <c r="H74" s="148">
        <f>'タイム入力'!AY53</f>
        <v>99</v>
      </c>
      <c r="I74" s="148" t="str">
        <f>'タイム入力'!AZ53</f>
        <v> </v>
      </c>
      <c r="J74" s="153">
        <f>'タイム入力'!BB53</f>
        <v>703</v>
      </c>
      <c r="K74" s="154">
        <f>'タイム入力'!BA53</f>
        <v>5</v>
      </c>
      <c r="T74" s="132"/>
      <c r="V74" s="134"/>
    </row>
    <row r="75" spans="1:22" s="133" customFormat="1" ht="12.75">
      <c r="A75" s="130"/>
      <c r="B75" s="166"/>
      <c r="C75" s="167"/>
      <c r="D75" s="168" t="s">
        <v>493</v>
      </c>
      <c r="E75" s="167"/>
      <c r="F75" s="167"/>
      <c r="G75" s="167"/>
      <c r="H75" s="167"/>
      <c r="I75" s="167"/>
      <c r="J75" s="131"/>
      <c r="K75" s="167"/>
      <c r="T75" s="132"/>
      <c r="V75" s="134"/>
    </row>
    <row r="76" spans="12:19" ht="12.75">
      <c r="L76" s="133"/>
      <c r="M76" s="133"/>
      <c r="N76" s="133"/>
      <c r="O76" s="133"/>
      <c r="P76" s="133"/>
      <c r="Q76" s="133"/>
      <c r="R76" s="133"/>
      <c r="S76" s="133"/>
    </row>
    <row r="77" spans="12:19" ht="12.75">
      <c r="L77" s="133"/>
      <c r="M77" s="133"/>
      <c r="N77" s="133"/>
      <c r="O77" s="133"/>
      <c r="P77" s="133"/>
      <c r="Q77" s="133"/>
      <c r="R77" s="133"/>
      <c r="S77" s="133"/>
    </row>
    <row r="78" spans="12:19" ht="12.75">
      <c r="L78" s="133"/>
      <c r="M78" s="133"/>
      <c r="N78" s="133"/>
      <c r="O78" s="133"/>
      <c r="P78" s="133"/>
      <c r="Q78" s="133"/>
      <c r="R78" s="133"/>
      <c r="S78" s="133"/>
    </row>
    <row r="79" spans="12:19" ht="12.75">
      <c r="L79" s="133"/>
      <c r="M79" s="133"/>
      <c r="N79" s="133"/>
      <c r="O79" s="133"/>
      <c r="P79" s="133"/>
      <c r="Q79" s="133"/>
      <c r="R79" s="133"/>
      <c r="S79" s="133"/>
    </row>
    <row r="80" spans="12:19" ht="12.75">
      <c r="L80" s="133"/>
      <c r="M80" s="133"/>
      <c r="N80" s="133"/>
      <c r="O80" s="133"/>
      <c r="P80" s="133"/>
      <c r="Q80" s="133"/>
      <c r="R80" s="133"/>
      <c r="S80" s="133"/>
    </row>
    <row r="81" spans="12:19" ht="12.75">
      <c r="L81" s="133"/>
      <c r="M81" s="133"/>
      <c r="N81" s="133"/>
      <c r="O81" s="133"/>
      <c r="P81" s="133"/>
      <c r="Q81" s="133"/>
      <c r="R81" s="133"/>
      <c r="S81" s="133"/>
    </row>
    <row r="82" spans="12:19" ht="12.75">
      <c r="L82" s="133"/>
      <c r="M82" s="133"/>
      <c r="N82" s="133"/>
      <c r="O82" s="133"/>
      <c r="P82" s="133"/>
      <c r="Q82" s="133"/>
      <c r="R82" s="133"/>
      <c r="S82" s="133"/>
    </row>
    <row r="83" spans="12:19" ht="12.75">
      <c r="L83" s="133"/>
      <c r="M83" s="133"/>
      <c r="N83" s="133"/>
      <c r="O83" s="133"/>
      <c r="P83" s="133"/>
      <c r="Q83" s="133"/>
      <c r="R83" s="133"/>
      <c r="S83" s="133"/>
    </row>
    <row r="84" spans="12:19" ht="12.75">
      <c r="L84" s="133"/>
      <c r="M84" s="133"/>
      <c r="N84" s="133"/>
      <c r="O84" s="133"/>
      <c r="P84" s="133"/>
      <c r="Q84" s="133"/>
      <c r="R84" s="133"/>
      <c r="S84" s="133"/>
    </row>
    <row r="85" spans="12:19" ht="12.75">
      <c r="L85" s="133"/>
      <c r="M85" s="133"/>
      <c r="N85" s="133"/>
      <c r="O85" s="133"/>
      <c r="P85" s="133"/>
      <c r="Q85" s="133"/>
      <c r="R85" s="133"/>
      <c r="S85" s="133"/>
    </row>
    <row r="86" spans="12:19" ht="12.75">
      <c r="L86" s="133"/>
      <c r="M86" s="133"/>
      <c r="N86" s="133"/>
      <c r="O86" s="133"/>
      <c r="P86" s="133"/>
      <c r="Q86" s="133"/>
      <c r="R86" s="133"/>
      <c r="S86" s="133"/>
    </row>
    <row r="87" spans="12:19" ht="12.75">
      <c r="L87" s="133"/>
      <c r="M87" s="133"/>
      <c r="N87" s="133"/>
      <c r="O87" s="133"/>
      <c r="P87" s="133"/>
      <c r="Q87" s="133"/>
      <c r="R87" s="133"/>
      <c r="S87" s="133"/>
    </row>
    <row r="88" spans="12:19" ht="12.75">
      <c r="L88" s="133"/>
      <c r="M88" s="133"/>
      <c r="N88" s="133"/>
      <c r="O88" s="133"/>
      <c r="P88" s="133"/>
      <c r="Q88" s="133"/>
      <c r="R88" s="133"/>
      <c r="S88" s="133"/>
    </row>
    <row r="89" spans="12:19" ht="12.75">
      <c r="L89" s="133"/>
      <c r="M89" s="133"/>
      <c r="N89" s="133"/>
      <c r="O89" s="133"/>
      <c r="P89" s="133"/>
      <c r="Q89" s="133"/>
      <c r="R89" s="133"/>
      <c r="S89" s="133"/>
    </row>
    <row r="90" spans="12:19" ht="12.75">
      <c r="L90" s="133"/>
      <c r="M90" s="133"/>
      <c r="N90" s="133"/>
      <c r="O90" s="133"/>
      <c r="P90" s="133"/>
      <c r="Q90" s="133"/>
      <c r="R90" s="133"/>
      <c r="S90" s="133"/>
    </row>
    <row r="91" spans="12:19" ht="12.75">
      <c r="L91" s="133"/>
      <c r="M91" s="133"/>
      <c r="N91" s="133"/>
      <c r="O91" s="133"/>
      <c r="P91" s="133"/>
      <c r="Q91" s="133"/>
      <c r="R91" s="133"/>
      <c r="S91" s="133"/>
    </row>
    <row r="92" spans="12:19" ht="12.75">
      <c r="L92" s="133"/>
      <c r="M92" s="133"/>
      <c r="N92" s="133"/>
      <c r="O92" s="133"/>
      <c r="P92" s="133"/>
      <c r="Q92" s="133"/>
      <c r="R92" s="133"/>
      <c r="S92" s="133"/>
    </row>
    <row r="93" spans="12:19" ht="12.75">
      <c r="L93" s="133"/>
      <c r="M93" s="133"/>
      <c r="N93" s="133"/>
      <c r="O93" s="133"/>
      <c r="P93" s="133"/>
      <c r="Q93" s="133"/>
      <c r="R93" s="133"/>
      <c r="S93" s="133"/>
    </row>
  </sheetData>
  <sheetProtection selectLockedCells="1" selectUnlockedCells="1"/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denso</dc:creator>
  <cp:keywords/>
  <dc:description/>
  <cp:lastModifiedBy>Takeshi Yasuhara</cp:lastModifiedBy>
  <cp:lastPrinted>2011-06-14T15:02:25Z</cp:lastPrinted>
  <dcterms:created xsi:type="dcterms:W3CDTF">2008-04-14T03:00:28Z</dcterms:created>
  <dcterms:modified xsi:type="dcterms:W3CDTF">2011-07-01T03:20:24Z</dcterms:modified>
  <cp:category/>
  <cp:version/>
  <cp:contentType/>
  <cp:contentStatus/>
</cp:coreProperties>
</file>